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50" firstSheet="5" activeTab="6"/>
  </bookViews>
  <sheets>
    <sheet name="Январь" sheetId="1" r:id="rId1"/>
    <sheet name="февраль" sheetId="2" r:id="rId2"/>
    <sheet name="март" sheetId="3" r:id="rId3"/>
    <sheet name="1 кв 2018" sheetId="4" r:id="rId4"/>
    <sheet name="апрель" sheetId="5" r:id="rId5"/>
    <sheet name="1" sheetId="6" r:id="rId6"/>
    <sheet name="2" sheetId="7" r:id="rId7"/>
  </sheets>
  <externalReferences>
    <externalReference r:id="rId10"/>
  </externalReferences>
  <definedNames>
    <definedName name="_xlnm.Print_Titles" localSheetId="3">'1 кв 2018'!$6:$7</definedName>
    <definedName name="_xlnm.Print_Titles" localSheetId="4">'апрель'!$6:$7</definedName>
    <definedName name="_xlnm.Print_Titles" localSheetId="2">'март'!$6:$7</definedName>
    <definedName name="_xlnm.Print_Titles" localSheetId="1">'февраль'!$6:$7</definedName>
    <definedName name="_xlnm.Print_Titles" localSheetId="0">'Январь'!$6:$7</definedName>
  </definedNames>
  <calcPr fullCalcOnLoad="1" refMode="R1C1"/>
</workbook>
</file>

<file path=xl/sharedStrings.xml><?xml version="1.0" encoding="utf-8"?>
<sst xmlns="http://schemas.openxmlformats.org/spreadsheetml/2006/main" count="708" uniqueCount="85">
  <si>
    <t>к приказу ФАС России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</si>
  <si>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</si>
  <si>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</si>
  <si>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</si>
  <si>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Свободная мощность газораспределительной сети,
млн. куб. м</t>
  </si>
  <si>
    <t>№
 п/п</t>
  </si>
  <si>
    <t>Граница раздела сетей ГРО с сетями газораспределения и газопотребления  Потребителя</t>
  </si>
  <si>
    <t>Приложение 2</t>
  </si>
  <si>
    <t>от 07.04.2014 № 231/14</t>
  </si>
  <si>
    <t>Наименование потребителя</t>
  </si>
  <si>
    <t>Объемы газа в соответствии с поступившими заявками, млн. куб. м.</t>
  </si>
  <si>
    <t xml:space="preserve">Тарифы на услуги по траспортировке газа по трубопроводам с детализацией по зоне выхода в газораспределительную сеть руб. за 1000 куб. м. </t>
  </si>
  <si>
    <t xml:space="preserve">Тарифы на услуги по траспортировке газа по трубопроводам с детализацией по зоне входа в газораспределительную сеть руб. за 1000 куб. м. </t>
  </si>
  <si>
    <t>ГРС  р.п.Мучкап;</t>
  </si>
  <si>
    <t>Объемы газа в соответствии с удовлетворенными заявками, млн. куб. м.</t>
  </si>
  <si>
    <t>8 группа (население.)</t>
  </si>
  <si>
    <t>5 группа (от 0,1 до 1 млн.куб. м.)</t>
  </si>
  <si>
    <t>Газораспределительная сеть Жердевского района</t>
  </si>
  <si>
    <t xml:space="preserve"> ГРС г. Жердевка</t>
  </si>
  <si>
    <t>Газораспределительная сеть Уваровского района</t>
  </si>
  <si>
    <t>Газораспределительная сеть Ржаксинского  района</t>
  </si>
  <si>
    <t xml:space="preserve">ГРС  г.Уварово; </t>
  </si>
  <si>
    <t>Газораспределительная сеть Инжавинского  района</t>
  </si>
  <si>
    <t>Газораспределительная сеть Мучкапского  района</t>
  </si>
  <si>
    <t>Газораспределительная сеть Токаревского  района</t>
  </si>
  <si>
    <t xml:space="preserve">ГРС р.п. Токаревка; </t>
  </si>
  <si>
    <t>1. ГРС  р.п. Ржакса
2. ГРС п. Чакино.</t>
  </si>
  <si>
    <t>Газораспределительная сеть Мордовского  района</t>
  </si>
  <si>
    <t>1. ГРС р.п. Мордово;
2.  ГРС "Плавица"</t>
  </si>
  <si>
    <t>Газораспределительная сеть Петровского  района</t>
  </si>
  <si>
    <t>Газораспределительная сеть Никифоровского  района</t>
  </si>
  <si>
    <t>Газораспределительная сеть Первомайского  района</t>
  </si>
  <si>
    <t>1 группа 
(свыше 500млн.куб. м.)</t>
  </si>
  <si>
    <t>2 группа 
(от 100до 500 млн.куб. м.)</t>
  </si>
  <si>
    <t>3 группа 
(от 10 до 100 млн.куб. м.)</t>
  </si>
  <si>
    <t>4 группа 
(от 1 до 10 млн.куб. м.)</t>
  </si>
  <si>
    <t>5 группа
 (от 0,1 до 1 млн.куб. м.)</t>
  </si>
  <si>
    <t>6 группа
 (от 0,01 до 0,1 млн.куб. м.)</t>
  </si>
  <si>
    <t>7 группа 
(до 0,01 млн.куб. м.)</t>
  </si>
  <si>
    <t>3 группа
 (от 10 до 100 млн.куб. м.)</t>
  </si>
  <si>
    <t>4 группа
 (от 1 до 10 млн.куб. м.)</t>
  </si>
  <si>
    <t>6 группа 
(от 0,01 до 0,1 млн.куб. м.)</t>
  </si>
  <si>
    <t>2 группа
 (от 100до 500 млн.куб. м.)</t>
  </si>
  <si>
    <t>5 группа 
(от 0,1 до 1 млн.куб. м.)</t>
  </si>
  <si>
    <t xml:space="preserve"> 1. ГРС  р.п. Инжавино;
2. ГРС Кирсанов 
3.  ГРС с.Малая Сергиевка</t>
  </si>
  <si>
    <t>1 группа
 (свыше 500млн.куб. м.)</t>
  </si>
  <si>
    <t>7 группа
(до 0,01 млн.куб. м.)</t>
  </si>
  <si>
    <t>ГРС р.п. Петровское</t>
  </si>
  <si>
    <t xml:space="preserve"> ГРС р.п.Дмитриевка</t>
  </si>
  <si>
    <t>3 группа
(от 10 до 100 млн.куб. м.)</t>
  </si>
  <si>
    <t>ГРС р.п.Первомайский</t>
  </si>
  <si>
    <t>***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</si>
  <si>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апрель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</si>
  <si>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1 квартал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</si>
  <si>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за март 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</si>
  <si>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 за февраль 2018 год</t>
  </si>
  <si>
    <t>Информация о наличии (отсутствии) технической возможности доступа
к регулируемым услугам по транспортировке газа по газораспределительным сетям
  за январь 2018 год</t>
  </si>
  <si>
    <t>от 18.01.2019 № 38/19</t>
  </si>
  <si>
    <t>№</t>
  </si>
  <si>
    <t>Форма 3</t>
  </si>
  <si>
    <t>Информация об условиях, на которых осуществляется оказание услуг по подключению (технологическому присоединению) к газораспределительным сетям ТОГУП "Водное и газовое хозяйство"</t>
  </si>
  <si>
    <t>Раскрываемая информация</t>
  </si>
  <si>
    <t>Место размещения информации в информационно-коммуникационной сети "Интернет"</t>
  </si>
  <si>
    <t>Перечень документов, направляемых для рассмотрения запроса о выдаче технических условий</t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</si>
  <si>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</si>
  <si>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строителсьтва</t>
  </si>
  <si>
    <t>Запрос о выдаче технических условий на подключение (технологическое присоединение) объекта капитального строителсьтва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</si>
  <si>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газораспределение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</si>
  <si>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</si>
  <si>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</si>
  <si>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Перечень документов,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</si>
  <si>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 объекта капитального строительства к сетям газораспределения через сети основного абонента</t>
  </si>
  <si>
    <t>Заявка о подключении (технологическом присоединении) объекта капитального строительства, расположенного в пределах некоммерческого объединения</t>
  </si>
  <si>
    <t>Заявка о подключении (технологическом присоединении) объекта капитального строительства при коллективной заявке</t>
  </si>
  <si>
    <t>Заявка о подключении (технологическом присоединении) объекта капитального строительства, расположенного в пределах территории, подлежащей комплексному освоению</t>
  </si>
  <si>
    <t>Договор о подключении (технологическом присоединении) объектов капитального строительства к сети газораспределения</t>
  </si>
  <si>
    <t>Информация о плате за подключение (технологическое присоедиение) к газораспределительным сетям</t>
  </si>
  <si>
    <t>Сведения о структурных подразделениях, осуществляющих прием заявок на подключение (технологическое присоединение)</t>
  </si>
  <si>
    <t>Приложение №7</t>
  </si>
  <si>
    <t>http://vodgaz.tmbreg.ru/59.html</t>
  </si>
  <si>
    <t>http://vodgaz.tmbreg.ru/59.html
http://vodgazhoztmb.ru/connect/</t>
  </si>
  <si>
    <t>http://vodgaz.tmbreg.ru/59.html
http://vodgazhoztmb.ru/connect/adres/</t>
  </si>
  <si>
    <t>http://vodgazhoztmb.ru/connect/doc/</t>
  </si>
  <si>
    <t>http://vodgaz.tmbreg.ru/59.html
http://vodgazhoztmb.ru/connect/doc/</t>
  </si>
  <si>
    <t>http://vodgaz.tmbreg.ru/59.html 
http://vodgazhoztmb.ru/connect/doc/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</si>
</sst>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167" fontId="2" fillId="0" borderId="10" xfId="0" applyNumberFormat="1" applyFont="1" applyBorder="1" applyAlignment="1">
      <alignment horizontal="center" vertical="top"/>
    </xf>
    <xf numFmtId="167" fontId="2" fillId="0" borderId="11" xfId="0" applyNumberFormat="1" applyFont="1" applyBorder="1" applyAlignment="1">
      <alignment horizontal="center" vertical="top"/>
    </xf>
    <xf numFmtId="167" fontId="2" fillId="0" borderId="16" xfId="0" applyNumberFormat="1" applyFont="1" applyBorder="1" applyAlignment="1">
      <alignment horizontal="center" vertical="top"/>
    </xf>
    <xf numFmtId="166" fontId="2" fillId="0" borderId="16" xfId="0" applyNumberFormat="1" applyFont="1" applyBorder="1" applyAlignment="1">
      <alignment horizontal="center" vertical="top"/>
    </xf>
    <xf numFmtId="166" fontId="2" fillId="0" borderId="17" xfId="0" applyNumberFormat="1" applyFont="1" applyBorder="1" applyAlignment="1">
      <alignment horizontal="center" vertical="top"/>
    </xf>
    <xf numFmtId="167" fontId="2" fillId="0" borderId="14" xfId="0" applyNumberFormat="1" applyFont="1" applyBorder="1" applyAlignment="1">
      <alignment horizontal="center" vertical="top"/>
    </xf>
    <xf numFmtId="166" fontId="2" fillId="0" borderId="11" xfId="0" applyNumberFormat="1" applyFont="1" applyBorder="1" applyAlignment="1">
      <alignment horizontal="center" vertical="top"/>
    </xf>
    <xf numFmtId="166" fontId="2" fillId="0" borderId="15" xfId="0" applyNumberFormat="1" applyFont="1" applyBorder="1" applyAlignment="1">
      <alignment horizontal="center" vertical="top"/>
    </xf>
    <xf numFmtId="167" fontId="2" fillId="0" borderId="18" xfId="0" applyNumberFormat="1" applyFont="1" applyBorder="1" applyAlignment="1">
      <alignment horizontal="center" vertical="top"/>
    </xf>
    <xf numFmtId="167" fontId="2" fillId="0" borderId="16" xfId="0" applyNumberFormat="1" applyFont="1" applyBorder="1" applyAlignment="1">
      <alignment horizontal="center" vertical="top" wrapText="1"/>
    </xf>
    <xf numFmtId="166" fontId="2" fillId="0" borderId="17" xfId="0" applyNumberFormat="1" applyFont="1" applyBorder="1" applyAlignment="1">
      <alignment horizontal="center" vertical="top" wrapText="1"/>
    </xf>
    <xf numFmtId="167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top"/>
    </xf>
    <xf numFmtId="166" fontId="2" fillId="0" borderId="14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 vertical="top"/>
    </xf>
    <xf numFmtId="166" fontId="2" fillId="0" borderId="1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top"/>
    </xf>
    <xf numFmtId="167" fontId="2" fillId="0" borderId="15" xfId="0" applyNumberFormat="1" applyFont="1" applyBorder="1" applyAlignment="1">
      <alignment horizontal="center" vertical="top"/>
    </xf>
    <xf numFmtId="166" fontId="2" fillId="0" borderId="16" xfId="0" applyNumberFormat="1" applyFont="1" applyBorder="1" applyAlignment="1">
      <alignment horizontal="center" vertical="top" wrapText="1"/>
    </xf>
    <xf numFmtId="166" fontId="2" fillId="0" borderId="19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 horizontal="center" vertical="top"/>
    </xf>
    <xf numFmtId="166" fontId="2" fillId="0" borderId="20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/>
    </xf>
    <xf numFmtId="167" fontId="2" fillId="0" borderId="24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32" fillId="0" borderId="31" xfId="42" applyBorder="1" applyAlignment="1" applyProtection="1">
      <alignment horizontal="center" vertical="center" wrapText="1"/>
      <protection/>
    </xf>
    <xf numFmtId="0" fontId="32" fillId="0" borderId="33" xfId="42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gs3\shareddocs\Documents%20and%20Settings\All%20Users\&#1044;&#1086;&#1082;&#1091;&#1084;&#1077;&#1085;&#1090;&#1099;\&#1054;&#1056;&#1043;%202014\&#1054;&#1090;&#1095;&#1105;&#1090;&#1099;\&#1086;&#1073;&#1098;&#1077;&#1084;%20&#1087;&#1086;%20&#1043;&#1056;&#1057;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2012"/>
      <sheetName val="2013"/>
      <sheetName val="2014"/>
      <sheetName val="2015"/>
    </sheetNames>
    <sheetDataSet>
      <sheetData sheetId="5">
        <row r="119">
          <cell r="G119">
            <v>332768</v>
          </cell>
        </row>
        <row r="120">
          <cell r="G120">
            <v>34795</v>
          </cell>
        </row>
        <row r="121">
          <cell r="G121">
            <v>156912</v>
          </cell>
        </row>
        <row r="122">
          <cell r="G122">
            <v>139622</v>
          </cell>
        </row>
        <row r="126">
          <cell r="G126">
            <v>29108</v>
          </cell>
        </row>
        <row r="128">
          <cell r="G128">
            <v>182542</v>
          </cell>
        </row>
        <row r="129">
          <cell r="G129">
            <v>61801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vodgaz.tmbreg.ru/" TargetMode="External" /><Relationship Id="rId2" Type="http://schemas.openxmlformats.org/officeDocument/2006/relationships/hyperlink" Target="http://vodgaz.tmbreg.ru/" TargetMode="External" /><Relationship Id="rId3" Type="http://schemas.openxmlformats.org/officeDocument/2006/relationships/hyperlink" Target="http://vodgaz.tmbreg.ru/" TargetMode="External" /><Relationship Id="rId4" Type="http://schemas.openxmlformats.org/officeDocument/2006/relationships/hyperlink" Target="http://vodgaz.tmbreg.ru/" TargetMode="External" /><Relationship Id="rId5" Type="http://schemas.openxmlformats.org/officeDocument/2006/relationships/hyperlink" Target="http://vodgaz.tmbreg.ru/59.html" TargetMode="External" /><Relationship Id="rId6" Type="http://schemas.openxmlformats.org/officeDocument/2006/relationships/hyperlink" Target="http://vodgaz.tmbreg.ru/" TargetMode="External" /><Relationship Id="rId7" Type="http://schemas.openxmlformats.org/officeDocument/2006/relationships/hyperlink" Target="http://vodgazhoztmb.ru/connect/doc/" TargetMode="External" /><Relationship Id="rId8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1">
      <pane xSplit="2" ySplit="6" topLeftCell="C7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84" sqref="L84"/>
    </sheetView>
  </sheetViews>
  <sheetFormatPr defaultColWidth="9.125" defaultRowHeight="12.75"/>
  <cols>
    <col min="1" max="1" width="5.50390625" style="5" customWidth="1"/>
    <col min="2" max="2" width="24.75390625" style="5" customWidth="1"/>
    <col min="3" max="3" width="23.125" style="5" customWidth="1"/>
    <col min="4" max="4" width="23.50390625" style="5" customWidth="1"/>
    <col min="5" max="5" width="26.25390625" style="31" customWidth="1"/>
    <col min="6" max="6" width="30.50390625" style="31" customWidth="1"/>
    <col min="7" max="7" width="29.00390625" style="32" customWidth="1"/>
    <col min="8" max="8" width="20.75390625" style="11" customWidth="1"/>
    <col min="9" max="9" width="17.50390625" style="11" customWidth="1"/>
    <col min="10" max="10" width="21.75390625" style="11" customWidth="1"/>
    <col min="11" max="16384" width="9.125" style="11" customWidth="1"/>
  </cols>
  <sheetData>
    <row r="1" spans="1:10" ht="1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46.5" customHeight="1" thickBot="1">
      <c r="A5" s="71" t="s">
        <v>56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84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5.75" thickBot="1">
      <c r="A7" s="8">
        <v>1</v>
      </c>
      <c r="B7" s="9">
        <v>2</v>
      </c>
      <c r="C7" s="9">
        <v>3</v>
      </c>
      <c r="D7" s="9">
        <v>4</v>
      </c>
      <c r="E7" s="35">
        <v>5</v>
      </c>
      <c r="F7" s="35">
        <v>6</v>
      </c>
      <c r="G7" s="36">
        <v>7</v>
      </c>
      <c r="H7" s="12">
        <v>8</v>
      </c>
      <c r="I7" s="12">
        <v>9</v>
      </c>
      <c r="J7" s="13">
        <v>10</v>
      </c>
    </row>
    <row r="8" spans="1:10" ht="30.75">
      <c r="A8" s="65">
        <v>1</v>
      </c>
      <c r="B8" s="66" t="s">
        <v>17</v>
      </c>
      <c r="C8" s="62" t="s">
        <v>18</v>
      </c>
      <c r="D8" s="62" t="s">
        <v>6</v>
      </c>
      <c r="E8" s="37" t="s">
        <v>51</v>
      </c>
      <c r="F8" s="37" t="str">
        <f>E8</f>
        <v>***</v>
      </c>
      <c r="G8" s="2" t="s">
        <v>32</v>
      </c>
      <c r="H8" s="14">
        <v>0</v>
      </c>
      <c r="I8" s="14">
        <v>0</v>
      </c>
      <c r="J8" s="15">
        <v>0</v>
      </c>
    </row>
    <row r="9" spans="1:10" ht="30.75">
      <c r="A9" s="72"/>
      <c r="B9" s="67"/>
      <c r="C9" s="63"/>
      <c r="D9" s="63"/>
      <c r="E9" s="38">
        <v>94.85</v>
      </c>
      <c r="F9" s="38">
        <v>94.85</v>
      </c>
      <c r="G9" s="39" t="s">
        <v>33</v>
      </c>
      <c r="H9" s="16">
        <v>0</v>
      </c>
      <c r="I9" s="16">
        <v>0</v>
      </c>
      <c r="J9" s="42">
        <v>0</v>
      </c>
    </row>
    <row r="10" spans="1:10" ht="30.75">
      <c r="A10" s="72"/>
      <c r="B10" s="67"/>
      <c r="C10" s="63"/>
      <c r="D10" s="63"/>
      <c r="E10" s="38">
        <v>252.84</v>
      </c>
      <c r="F10" s="38">
        <v>252.84</v>
      </c>
      <c r="G10" s="39" t="s">
        <v>34</v>
      </c>
      <c r="H10" s="16">
        <v>0.056</v>
      </c>
      <c r="I10" s="16">
        <v>0.056</v>
      </c>
      <c r="J10" s="42">
        <v>0</v>
      </c>
    </row>
    <row r="11" spans="1:10" ht="30.75">
      <c r="A11" s="72"/>
      <c r="B11" s="67"/>
      <c r="C11" s="63"/>
      <c r="D11" s="63"/>
      <c r="E11" s="38">
        <v>438.71</v>
      </c>
      <c r="F11" s="38">
        <v>438.71</v>
      </c>
      <c r="G11" s="39" t="s">
        <v>35</v>
      </c>
      <c r="H11" s="16">
        <v>0.171</v>
      </c>
      <c r="I11" s="16">
        <v>0.171</v>
      </c>
      <c r="J11" s="18">
        <v>0</v>
      </c>
    </row>
    <row r="12" spans="1:10" ht="30.75">
      <c r="A12" s="72"/>
      <c r="B12" s="67"/>
      <c r="C12" s="63"/>
      <c r="D12" s="63"/>
      <c r="E12" s="38">
        <v>518.52</v>
      </c>
      <c r="F12" s="38">
        <v>518.52</v>
      </c>
      <c r="G12" s="39" t="s">
        <v>36</v>
      </c>
      <c r="H12" s="16">
        <v>0.33</v>
      </c>
      <c r="I12" s="16">
        <v>0.33</v>
      </c>
      <c r="J12" s="18">
        <v>0</v>
      </c>
    </row>
    <row r="13" spans="1:10" ht="30.75">
      <c r="A13" s="72"/>
      <c r="B13" s="67"/>
      <c r="C13" s="63"/>
      <c r="D13" s="63"/>
      <c r="E13" s="38">
        <v>598.29</v>
      </c>
      <c r="F13" s="38">
        <v>598.29</v>
      </c>
      <c r="G13" s="39" t="s">
        <v>37</v>
      </c>
      <c r="H13" s="16">
        <v>0.279</v>
      </c>
      <c r="I13" s="16">
        <v>0.279</v>
      </c>
      <c r="J13" s="18">
        <v>0</v>
      </c>
    </row>
    <row r="14" spans="1:10" ht="30.75">
      <c r="A14" s="72"/>
      <c r="B14" s="67"/>
      <c r="C14" s="63"/>
      <c r="D14" s="63"/>
      <c r="E14" s="38">
        <v>797.72</v>
      </c>
      <c r="F14" s="38">
        <v>797.72</v>
      </c>
      <c r="G14" s="39" t="s">
        <v>38</v>
      </c>
      <c r="H14" s="16">
        <v>0.149</v>
      </c>
      <c r="I14" s="16">
        <v>0.149</v>
      </c>
      <c r="J14" s="18">
        <v>0</v>
      </c>
    </row>
    <row r="15" spans="1:10" ht="15.75" thickBot="1">
      <c r="A15" s="73"/>
      <c r="B15" s="68"/>
      <c r="C15" s="64"/>
      <c r="D15" s="64"/>
      <c r="E15" s="40">
        <v>852.97</v>
      </c>
      <c r="F15" s="40">
        <v>852.97</v>
      </c>
      <c r="G15" s="41" t="s">
        <v>15</v>
      </c>
      <c r="H15" s="19">
        <f>'[1]2015'!$G$119/1000000</f>
        <v>0.332768</v>
      </c>
      <c r="I15" s="19">
        <f>H15</f>
        <v>0.332768</v>
      </c>
      <c r="J15" s="43">
        <v>0.01</v>
      </c>
    </row>
    <row r="16" spans="1:10" ht="31.5" thickBot="1">
      <c r="A16" s="65">
        <v>2</v>
      </c>
      <c r="B16" s="66" t="s">
        <v>19</v>
      </c>
      <c r="C16" s="62" t="s">
        <v>21</v>
      </c>
      <c r="D16" s="62" t="s">
        <v>6</v>
      </c>
      <c r="E16" s="37" t="s">
        <v>51</v>
      </c>
      <c r="F16" s="37" t="str">
        <f>E16</f>
        <v>***</v>
      </c>
      <c r="G16" s="2" t="s">
        <v>32</v>
      </c>
      <c r="H16" s="14">
        <v>0</v>
      </c>
      <c r="I16" s="14">
        <v>0</v>
      </c>
      <c r="J16" s="20">
        <v>0</v>
      </c>
    </row>
    <row r="17" spans="1:10" ht="31.5" thickBot="1">
      <c r="A17" s="65"/>
      <c r="B17" s="67"/>
      <c r="C17" s="63"/>
      <c r="D17" s="63"/>
      <c r="E17" s="38">
        <v>94.85</v>
      </c>
      <c r="F17" s="38">
        <v>94.85</v>
      </c>
      <c r="G17" s="39" t="s">
        <v>33</v>
      </c>
      <c r="H17" s="16">
        <v>0</v>
      </c>
      <c r="I17" s="16">
        <v>0</v>
      </c>
      <c r="J17" s="18">
        <v>0</v>
      </c>
    </row>
    <row r="18" spans="1:10" ht="31.5" thickBot="1">
      <c r="A18" s="65"/>
      <c r="B18" s="67"/>
      <c r="C18" s="63"/>
      <c r="D18" s="63"/>
      <c r="E18" s="38">
        <v>252.84</v>
      </c>
      <c r="F18" s="38">
        <v>252.84</v>
      </c>
      <c r="G18" s="39" t="s">
        <v>39</v>
      </c>
      <c r="H18" s="16">
        <v>0</v>
      </c>
      <c r="I18" s="16">
        <v>0</v>
      </c>
      <c r="J18" s="18">
        <v>0</v>
      </c>
    </row>
    <row r="19" spans="1:10" ht="31.5" thickBot="1">
      <c r="A19" s="65"/>
      <c r="B19" s="67"/>
      <c r="C19" s="63"/>
      <c r="D19" s="63"/>
      <c r="E19" s="38">
        <v>438.71</v>
      </c>
      <c r="F19" s="38">
        <v>438.71</v>
      </c>
      <c r="G19" s="39" t="s">
        <v>40</v>
      </c>
      <c r="H19" s="16">
        <v>0</v>
      </c>
      <c r="I19" s="16">
        <v>0</v>
      </c>
      <c r="J19" s="18">
        <v>1</v>
      </c>
    </row>
    <row r="20" spans="1:10" ht="31.5" thickBot="1">
      <c r="A20" s="65"/>
      <c r="B20" s="67"/>
      <c r="C20" s="63"/>
      <c r="D20" s="63"/>
      <c r="E20" s="38">
        <v>518.52</v>
      </c>
      <c r="F20" s="38">
        <v>518.52</v>
      </c>
      <c r="G20" s="39" t="s">
        <v>36</v>
      </c>
      <c r="H20" s="16">
        <v>0.124</v>
      </c>
      <c r="I20" s="16">
        <v>0.124</v>
      </c>
      <c r="J20" s="18">
        <v>0.1</v>
      </c>
    </row>
    <row r="21" spans="1:10" ht="31.5" thickBot="1">
      <c r="A21" s="65"/>
      <c r="B21" s="67"/>
      <c r="C21" s="63"/>
      <c r="D21" s="63"/>
      <c r="E21" s="38">
        <v>598.29</v>
      </c>
      <c r="F21" s="38">
        <v>598.29</v>
      </c>
      <c r="G21" s="39" t="s">
        <v>41</v>
      </c>
      <c r="H21" s="16">
        <v>0.252</v>
      </c>
      <c r="I21" s="16">
        <v>0.252</v>
      </c>
      <c r="J21" s="18">
        <v>0.05</v>
      </c>
    </row>
    <row r="22" spans="1:10" ht="31.5" thickBot="1">
      <c r="A22" s="65"/>
      <c r="B22" s="67"/>
      <c r="C22" s="63"/>
      <c r="D22" s="63"/>
      <c r="E22" s="38">
        <v>797.72</v>
      </c>
      <c r="F22" s="38">
        <v>797.72</v>
      </c>
      <c r="G22" s="39" t="s">
        <v>38</v>
      </c>
      <c r="H22" s="16">
        <v>0.055</v>
      </c>
      <c r="I22" s="16">
        <v>0.055</v>
      </c>
      <c r="J22" s="18">
        <v>0.8</v>
      </c>
    </row>
    <row r="23" spans="1:10" ht="15.75" thickBot="1">
      <c r="A23" s="65"/>
      <c r="B23" s="68"/>
      <c r="C23" s="64"/>
      <c r="D23" s="64"/>
      <c r="E23" s="40">
        <v>852.97</v>
      </c>
      <c r="F23" s="40">
        <v>852.97</v>
      </c>
      <c r="G23" s="41" t="s">
        <v>15</v>
      </c>
      <c r="H23" s="19">
        <f>'[1]2015'!$G$129/1000000</f>
        <v>0.061801</v>
      </c>
      <c r="I23" s="19">
        <f>H23</f>
        <v>0.061801</v>
      </c>
      <c r="J23" s="21">
        <v>0.8</v>
      </c>
    </row>
    <row r="24" spans="1:10" ht="31.5" thickBot="1">
      <c r="A24" s="65">
        <v>3</v>
      </c>
      <c r="B24" s="66" t="s">
        <v>20</v>
      </c>
      <c r="C24" s="62" t="s">
        <v>26</v>
      </c>
      <c r="D24" s="62" t="s">
        <v>6</v>
      </c>
      <c r="E24" s="37" t="s">
        <v>51</v>
      </c>
      <c r="F24" s="37" t="str">
        <f>E24</f>
        <v>***</v>
      </c>
      <c r="G24" s="2" t="s">
        <v>32</v>
      </c>
      <c r="H24" s="14">
        <v>0</v>
      </c>
      <c r="I24" s="14">
        <v>0</v>
      </c>
      <c r="J24" s="20">
        <v>0</v>
      </c>
    </row>
    <row r="25" spans="1:10" ht="31.5" thickBot="1">
      <c r="A25" s="65"/>
      <c r="B25" s="67"/>
      <c r="C25" s="63"/>
      <c r="D25" s="63"/>
      <c r="E25" s="38">
        <v>94.85</v>
      </c>
      <c r="F25" s="38">
        <v>94.85</v>
      </c>
      <c r="G25" s="39" t="s">
        <v>42</v>
      </c>
      <c r="H25" s="16">
        <v>0</v>
      </c>
      <c r="I25" s="16">
        <v>0</v>
      </c>
      <c r="J25" s="18">
        <v>0</v>
      </c>
    </row>
    <row r="26" spans="1:10" ht="31.5" thickBot="1">
      <c r="A26" s="65"/>
      <c r="B26" s="67"/>
      <c r="C26" s="63"/>
      <c r="D26" s="63"/>
      <c r="E26" s="38">
        <v>252.84</v>
      </c>
      <c r="F26" s="38">
        <v>252.84</v>
      </c>
      <c r="G26" s="39" t="s">
        <v>34</v>
      </c>
      <c r="H26" s="16">
        <v>0</v>
      </c>
      <c r="I26" s="16">
        <v>0</v>
      </c>
      <c r="J26" s="18">
        <v>0</v>
      </c>
    </row>
    <row r="27" spans="1:10" ht="31.5" thickBot="1">
      <c r="A27" s="65"/>
      <c r="B27" s="67"/>
      <c r="C27" s="63"/>
      <c r="D27" s="63"/>
      <c r="E27" s="38">
        <v>438.71</v>
      </c>
      <c r="F27" s="38">
        <v>438.71</v>
      </c>
      <c r="G27" s="39" t="s">
        <v>35</v>
      </c>
      <c r="H27" s="16">
        <v>0</v>
      </c>
      <c r="I27" s="16">
        <v>0</v>
      </c>
      <c r="J27" s="18">
        <v>0</v>
      </c>
    </row>
    <row r="28" spans="1:10" ht="31.5" thickBot="1">
      <c r="A28" s="65"/>
      <c r="B28" s="67"/>
      <c r="C28" s="63"/>
      <c r="D28" s="63"/>
      <c r="E28" s="38">
        <v>518.52</v>
      </c>
      <c r="F28" s="38">
        <v>518.52</v>
      </c>
      <c r="G28" s="39" t="s">
        <v>43</v>
      </c>
      <c r="H28" s="16">
        <v>0</v>
      </c>
      <c r="I28" s="16">
        <v>0</v>
      </c>
      <c r="J28" s="18">
        <v>0</v>
      </c>
    </row>
    <row r="29" spans="1:10" ht="31.5" thickBot="1">
      <c r="A29" s="65"/>
      <c r="B29" s="67"/>
      <c r="C29" s="63"/>
      <c r="D29" s="63"/>
      <c r="E29" s="38">
        <v>598.29</v>
      </c>
      <c r="F29" s="38">
        <v>598.29</v>
      </c>
      <c r="G29" s="39" t="s">
        <v>41</v>
      </c>
      <c r="H29" s="16">
        <v>0.6</v>
      </c>
      <c r="I29" s="16">
        <v>0.6</v>
      </c>
      <c r="J29" s="18">
        <v>0.05</v>
      </c>
    </row>
    <row r="30" spans="1:10" ht="31.5" thickBot="1">
      <c r="A30" s="65"/>
      <c r="B30" s="67"/>
      <c r="C30" s="63"/>
      <c r="D30" s="63"/>
      <c r="E30" s="38">
        <v>797.72</v>
      </c>
      <c r="F30" s="38">
        <v>797.72</v>
      </c>
      <c r="G30" s="39" t="s">
        <v>38</v>
      </c>
      <c r="H30" s="16">
        <v>0.006</v>
      </c>
      <c r="I30" s="16">
        <v>0.006</v>
      </c>
      <c r="J30" s="18">
        <v>0.5</v>
      </c>
    </row>
    <row r="31" spans="1:10" ht="15.75" thickBot="1">
      <c r="A31" s="65"/>
      <c r="B31" s="68"/>
      <c r="C31" s="64"/>
      <c r="D31" s="64"/>
      <c r="E31" s="40">
        <v>852.97</v>
      </c>
      <c r="F31" s="40">
        <v>852.97</v>
      </c>
      <c r="G31" s="41" t="s">
        <v>15</v>
      </c>
      <c r="H31" s="16">
        <v>0</v>
      </c>
      <c r="I31" s="16">
        <v>0</v>
      </c>
      <c r="J31" s="16">
        <v>0.1</v>
      </c>
    </row>
    <row r="32" spans="1:10" ht="31.5" thickBot="1">
      <c r="A32" s="65">
        <v>4</v>
      </c>
      <c r="B32" s="66" t="s">
        <v>22</v>
      </c>
      <c r="C32" s="62" t="s">
        <v>44</v>
      </c>
      <c r="D32" s="62" t="s">
        <v>6</v>
      </c>
      <c r="E32" s="37" t="s">
        <v>51</v>
      </c>
      <c r="F32" s="37" t="str">
        <f>E32</f>
        <v>***</v>
      </c>
      <c r="G32" s="2" t="s">
        <v>45</v>
      </c>
      <c r="H32" s="14">
        <v>0</v>
      </c>
      <c r="I32" s="14">
        <v>0</v>
      </c>
      <c r="J32" s="20">
        <v>0</v>
      </c>
    </row>
    <row r="33" spans="1:10" ht="31.5" thickBot="1">
      <c r="A33" s="65"/>
      <c r="B33" s="67"/>
      <c r="C33" s="63"/>
      <c r="D33" s="63"/>
      <c r="E33" s="38">
        <v>94.85</v>
      </c>
      <c r="F33" s="38">
        <v>94.85</v>
      </c>
      <c r="G33" s="39" t="s">
        <v>33</v>
      </c>
      <c r="H33" s="16">
        <v>0</v>
      </c>
      <c r="I33" s="16">
        <v>0</v>
      </c>
      <c r="J33" s="18">
        <v>0</v>
      </c>
    </row>
    <row r="34" spans="1:10" ht="31.5" thickBot="1">
      <c r="A34" s="65"/>
      <c r="B34" s="67"/>
      <c r="C34" s="63"/>
      <c r="D34" s="63"/>
      <c r="E34" s="38">
        <v>252.84</v>
      </c>
      <c r="F34" s="38">
        <v>252.84</v>
      </c>
      <c r="G34" s="39" t="s">
        <v>34</v>
      </c>
      <c r="H34" s="16">
        <v>0</v>
      </c>
      <c r="I34" s="16">
        <v>0</v>
      </c>
      <c r="J34" s="18">
        <v>0</v>
      </c>
    </row>
    <row r="35" spans="1:10" ht="31.5" thickBot="1">
      <c r="A35" s="65"/>
      <c r="B35" s="67"/>
      <c r="C35" s="63"/>
      <c r="D35" s="63"/>
      <c r="E35" s="38">
        <v>438.71</v>
      </c>
      <c r="F35" s="38">
        <v>438.71</v>
      </c>
      <c r="G35" s="39" t="s">
        <v>35</v>
      </c>
      <c r="H35" s="16">
        <v>0</v>
      </c>
      <c r="I35" s="16">
        <v>0</v>
      </c>
      <c r="J35" s="18">
        <v>1.6</v>
      </c>
    </row>
    <row r="36" spans="1:10" ht="31.5" thickBot="1">
      <c r="A36" s="65"/>
      <c r="B36" s="67"/>
      <c r="C36" s="63"/>
      <c r="D36" s="63"/>
      <c r="E36" s="38">
        <v>518.52</v>
      </c>
      <c r="F36" s="38">
        <v>518.52</v>
      </c>
      <c r="G36" s="39" t="s">
        <v>43</v>
      </c>
      <c r="H36" s="16">
        <v>0.259</v>
      </c>
      <c r="I36" s="16">
        <v>0.259</v>
      </c>
      <c r="J36" s="18">
        <v>0.1</v>
      </c>
    </row>
    <row r="37" spans="1:10" ht="31.5" thickBot="1">
      <c r="A37" s="65"/>
      <c r="B37" s="67"/>
      <c r="C37" s="63"/>
      <c r="D37" s="63"/>
      <c r="E37" s="38">
        <v>598.29</v>
      </c>
      <c r="F37" s="38">
        <v>598.29</v>
      </c>
      <c r="G37" s="39" t="s">
        <v>37</v>
      </c>
      <c r="H37" s="16">
        <v>0.326</v>
      </c>
      <c r="I37" s="16">
        <v>0.326</v>
      </c>
      <c r="J37" s="18">
        <v>0.05</v>
      </c>
    </row>
    <row r="38" spans="1:10" ht="31.5" thickBot="1">
      <c r="A38" s="65"/>
      <c r="B38" s="67"/>
      <c r="C38" s="63"/>
      <c r="D38" s="63"/>
      <c r="E38" s="38">
        <v>797.72</v>
      </c>
      <c r="F38" s="38">
        <v>797.72</v>
      </c>
      <c r="G38" s="39" t="s">
        <v>38</v>
      </c>
      <c r="H38" s="16">
        <v>0.07</v>
      </c>
      <c r="I38" s="16">
        <v>0.07</v>
      </c>
      <c r="J38" s="18">
        <v>1</v>
      </c>
    </row>
    <row r="39" spans="1:10" ht="15.75" thickBot="1">
      <c r="A39" s="65"/>
      <c r="B39" s="68"/>
      <c r="C39" s="64"/>
      <c r="D39" s="64"/>
      <c r="E39" s="40">
        <v>852.97</v>
      </c>
      <c r="F39" s="40">
        <v>852.97</v>
      </c>
      <c r="G39" s="41" t="s">
        <v>15</v>
      </c>
      <c r="H39" s="19">
        <f>'[1]2015'!$G$120/1000000</f>
        <v>0.034795</v>
      </c>
      <c r="I39" s="19">
        <f>H39</f>
        <v>0.034795</v>
      </c>
      <c r="J39" s="21">
        <v>0.5</v>
      </c>
    </row>
    <row r="40" spans="1:10" ht="31.5" thickBot="1">
      <c r="A40" s="65">
        <v>5</v>
      </c>
      <c r="B40" s="66" t="s">
        <v>23</v>
      </c>
      <c r="C40" s="62" t="s">
        <v>13</v>
      </c>
      <c r="D40" s="62" t="s">
        <v>6</v>
      </c>
      <c r="E40" s="37" t="s">
        <v>51</v>
      </c>
      <c r="F40" s="37" t="str">
        <f>E40</f>
        <v>***</v>
      </c>
      <c r="G40" s="2" t="s">
        <v>32</v>
      </c>
      <c r="H40" s="22">
        <v>0</v>
      </c>
      <c r="I40" s="22">
        <v>0</v>
      </c>
      <c r="J40" s="20">
        <v>0</v>
      </c>
    </row>
    <row r="41" spans="1:10" ht="31.5" thickBot="1">
      <c r="A41" s="65"/>
      <c r="B41" s="67"/>
      <c r="C41" s="63"/>
      <c r="D41" s="63"/>
      <c r="E41" s="38">
        <v>94.85</v>
      </c>
      <c r="F41" s="38">
        <v>94.85</v>
      </c>
      <c r="G41" s="39" t="s">
        <v>33</v>
      </c>
      <c r="H41" s="16">
        <v>0</v>
      </c>
      <c r="I41" s="16">
        <v>0</v>
      </c>
      <c r="J41" s="18">
        <v>0</v>
      </c>
    </row>
    <row r="42" spans="1:10" ht="31.5" thickBot="1">
      <c r="A42" s="65"/>
      <c r="B42" s="67"/>
      <c r="C42" s="63"/>
      <c r="D42" s="63"/>
      <c r="E42" s="38">
        <v>252.84</v>
      </c>
      <c r="F42" s="38">
        <v>252.84</v>
      </c>
      <c r="G42" s="39" t="s">
        <v>34</v>
      </c>
      <c r="H42" s="16">
        <v>0</v>
      </c>
      <c r="I42" s="16">
        <v>0</v>
      </c>
      <c r="J42" s="18">
        <v>0</v>
      </c>
    </row>
    <row r="43" spans="1:10" ht="31.5" thickBot="1">
      <c r="A43" s="65"/>
      <c r="B43" s="67"/>
      <c r="C43" s="63"/>
      <c r="D43" s="63"/>
      <c r="E43" s="38">
        <v>438.71</v>
      </c>
      <c r="F43" s="38">
        <v>438.71</v>
      </c>
      <c r="G43" s="39" t="s">
        <v>35</v>
      </c>
      <c r="H43" s="16">
        <v>0</v>
      </c>
      <c r="I43" s="16">
        <v>0</v>
      </c>
      <c r="J43" s="18">
        <v>1</v>
      </c>
    </row>
    <row r="44" spans="1:10" ht="31.5" thickBot="1">
      <c r="A44" s="65"/>
      <c r="B44" s="67"/>
      <c r="C44" s="63"/>
      <c r="D44" s="63"/>
      <c r="E44" s="38">
        <v>518.52</v>
      </c>
      <c r="F44" s="38">
        <v>518.52</v>
      </c>
      <c r="G44" s="39" t="s">
        <v>36</v>
      </c>
      <c r="H44" s="16">
        <v>0.293</v>
      </c>
      <c r="I44" s="16">
        <v>0.293</v>
      </c>
      <c r="J44" s="18">
        <v>0.2</v>
      </c>
    </row>
    <row r="45" spans="1:10" ht="31.5" thickBot="1">
      <c r="A45" s="65"/>
      <c r="B45" s="67"/>
      <c r="C45" s="63"/>
      <c r="D45" s="63"/>
      <c r="E45" s="38">
        <v>598.29</v>
      </c>
      <c r="F45" s="38">
        <v>598.29</v>
      </c>
      <c r="G45" s="39" t="s">
        <v>41</v>
      </c>
      <c r="H45" s="16">
        <v>0.217</v>
      </c>
      <c r="I45" s="16">
        <v>0.217</v>
      </c>
      <c r="J45" s="18">
        <v>0.3</v>
      </c>
    </row>
    <row r="46" spans="1:10" ht="31.5" thickBot="1">
      <c r="A46" s="65"/>
      <c r="B46" s="67"/>
      <c r="C46" s="63"/>
      <c r="D46" s="63"/>
      <c r="E46" s="38">
        <v>797.72</v>
      </c>
      <c r="F46" s="38">
        <v>797.72</v>
      </c>
      <c r="G46" s="39" t="s">
        <v>46</v>
      </c>
      <c r="H46" s="16">
        <v>0.11</v>
      </c>
      <c r="I46" s="16">
        <v>0.11</v>
      </c>
      <c r="J46" s="18">
        <v>0.5</v>
      </c>
    </row>
    <row r="47" spans="1:10" ht="15.75" thickBot="1">
      <c r="A47" s="65"/>
      <c r="B47" s="68"/>
      <c r="C47" s="64"/>
      <c r="D47" s="64"/>
      <c r="E47" s="40">
        <v>852.97</v>
      </c>
      <c r="F47" s="40">
        <v>852.97</v>
      </c>
      <c r="G47" s="41" t="s">
        <v>15</v>
      </c>
      <c r="H47" s="19">
        <f>'[1]2015'!$G$121/1000000</f>
        <v>0.156912</v>
      </c>
      <c r="I47" s="19">
        <f>H47</f>
        <v>0.156912</v>
      </c>
      <c r="J47" s="21">
        <v>0.05</v>
      </c>
    </row>
    <row r="48" spans="1:10" ht="31.5" thickBot="1">
      <c r="A48" s="65">
        <v>6</v>
      </c>
      <c r="B48" s="66" t="s">
        <v>24</v>
      </c>
      <c r="C48" s="62" t="s">
        <v>25</v>
      </c>
      <c r="D48" s="62" t="s">
        <v>6</v>
      </c>
      <c r="E48" s="37" t="s">
        <v>51</v>
      </c>
      <c r="F48" s="37" t="str">
        <f>E48</f>
        <v>***</v>
      </c>
      <c r="G48" s="2" t="s">
        <v>45</v>
      </c>
      <c r="H48" s="14">
        <v>0</v>
      </c>
      <c r="I48" s="14">
        <v>0</v>
      </c>
      <c r="J48" s="20">
        <v>0</v>
      </c>
    </row>
    <row r="49" spans="1:10" ht="31.5" thickBot="1">
      <c r="A49" s="65"/>
      <c r="B49" s="67"/>
      <c r="C49" s="63"/>
      <c r="D49" s="63"/>
      <c r="E49" s="38">
        <v>94.85</v>
      </c>
      <c r="F49" s="38">
        <v>94.85</v>
      </c>
      <c r="G49" s="39" t="s">
        <v>33</v>
      </c>
      <c r="H49" s="16">
        <v>0</v>
      </c>
      <c r="I49" s="16">
        <v>0</v>
      </c>
      <c r="J49" s="18">
        <v>100</v>
      </c>
    </row>
    <row r="50" spans="1:10" ht="31.5" thickBot="1">
      <c r="A50" s="65"/>
      <c r="B50" s="67"/>
      <c r="C50" s="63"/>
      <c r="D50" s="63"/>
      <c r="E50" s="38">
        <v>252.84</v>
      </c>
      <c r="F50" s="38">
        <v>252.84</v>
      </c>
      <c r="G50" s="39" t="s">
        <v>34</v>
      </c>
      <c r="H50" s="16">
        <v>0</v>
      </c>
      <c r="I50" s="16">
        <v>0</v>
      </c>
      <c r="J50" s="18">
        <v>30</v>
      </c>
    </row>
    <row r="51" spans="1:10" ht="31.5" thickBot="1">
      <c r="A51" s="65"/>
      <c r="B51" s="67"/>
      <c r="C51" s="63"/>
      <c r="D51" s="63"/>
      <c r="E51" s="38">
        <v>438.71</v>
      </c>
      <c r="F51" s="38">
        <v>438.71</v>
      </c>
      <c r="G51" s="39" t="s">
        <v>40</v>
      </c>
      <c r="H51" s="16">
        <v>0</v>
      </c>
      <c r="I51" s="16">
        <v>0</v>
      </c>
      <c r="J51" s="18">
        <v>20</v>
      </c>
    </row>
    <row r="52" spans="1:10" ht="31.5" thickBot="1">
      <c r="A52" s="65"/>
      <c r="B52" s="67"/>
      <c r="C52" s="63"/>
      <c r="D52" s="63"/>
      <c r="E52" s="38">
        <v>518.52</v>
      </c>
      <c r="F52" s="38">
        <v>518.52</v>
      </c>
      <c r="G52" s="39" t="s">
        <v>36</v>
      </c>
      <c r="H52" s="16">
        <v>0.365</v>
      </c>
      <c r="I52" s="16">
        <v>0.365</v>
      </c>
      <c r="J52" s="18">
        <v>3</v>
      </c>
    </row>
    <row r="53" spans="1:10" ht="31.5" thickBot="1">
      <c r="A53" s="65"/>
      <c r="B53" s="67"/>
      <c r="C53" s="63"/>
      <c r="D53" s="63"/>
      <c r="E53" s="38">
        <v>598.29</v>
      </c>
      <c r="F53" s="38">
        <v>598.29</v>
      </c>
      <c r="G53" s="39" t="s">
        <v>41</v>
      </c>
      <c r="H53" s="16">
        <v>0.243</v>
      </c>
      <c r="I53" s="16">
        <v>0.243</v>
      </c>
      <c r="J53" s="18">
        <v>2</v>
      </c>
    </row>
    <row r="54" spans="1:10" ht="31.5" thickBot="1">
      <c r="A54" s="65"/>
      <c r="B54" s="67"/>
      <c r="C54" s="63"/>
      <c r="D54" s="63"/>
      <c r="E54" s="38">
        <v>797.72</v>
      </c>
      <c r="F54" s="38">
        <v>797.72</v>
      </c>
      <c r="G54" s="39" t="s">
        <v>38</v>
      </c>
      <c r="H54" s="16">
        <v>0.082</v>
      </c>
      <c r="I54" s="16">
        <v>0.082</v>
      </c>
      <c r="J54" s="18">
        <v>0.7</v>
      </c>
    </row>
    <row r="55" spans="1:10" ht="15.75" thickBot="1">
      <c r="A55" s="65"/>
      <c r="B55" s="68"/>
      <c r="C55" s="64"/>
      <c r="D55" s="64"/>
      <c r="E55" s="40">
        <v>852.97</v>
      </c>
      <c r="F55" s="40">
        <v>852.97</v>
      </c>
      <c r="G55" s="41" t="s">
        <v>15</v>
      </c>
      <c r="H55" s="19">
        <f>'[1]2015'!$G$128/1000000</f>
        <v>0.182542</v>
      </c>
      <c r="I55" s="19">
        <f>H55</f>
        <v>0.182542</v>
      </c>
      <c r="J55" s="21">
        <v>1.5</v>
      </c>
    </row>
    <row r="56" spans="1:10" ht="31.5" thickBot="1">
      <c r="A56" s="65">
        <v>7</v>
      </c>
      <c r="B56" s="66" t="s">
        <v>27</v>
      </c>
      <c r="C56" s="62" t="s">
        <v>28</v>
      </c>
      <c r="D56" s="62" t="s">
        <v>6</v>
      </c>
      <c r="E56" s="37" t="s">
        <v>51</v>
      </c>
      <c r="F56" s="37" t="str">
        <f>E56</f>
        <v>***</v>
      </c>
      <c r="G56" s="2" t="s">
        <v>45</v>
      </c>
      <c r="H56" s="14">
        <v>0</v>
      </c>
      <c r="I56" s="14">
        <v>0</v>
      </c>
      <c r="J56" s="20">
        <v>0</v>
      </c>
    </row>
    <row r="57" spans="1:10" ht="31.5" thickBot="1">
      <c r="A57" s="65"/>
      <c r="B57" s="67"/>
      <c r="C57" s="63"/>
      <c r="D57" s="63"/>
      <c r="E57" s="38">
        <v>94.85</v>
      </c>
      <c r="F57" s="38">
        <v>94.85</v>
      </c>
      <c r="G57" s="39" t="s">
        <v>42</v>
      </c>
      <c r="H57" s="16">
        <v>0</v>
      </c>
      <c r="I57" s="16">
        <v>0</v>
      </c>
      <c r="J57" s="18">
        <v>0</v>
      </c>
    </row>
    <row r="58" spans="1:10" ht="31.5" thickBot="1">
      <c r="A58" s="65"/>
      <c r="B58" s="67"/>
      <c r="C58" s="63"/>
      <c r="D58" s="63"/>
      <c r="E58" s="38">
        <v>252.84</v>
      </c>
      <c r="F58" s="38">
        <v>252.84</v>
      </c>
      <c r="G58" s="39" t="s">
        <v>34</v>
      </c>
      <c r="H58" s="16">
        <v>0</v>
      </c>
      <c r="I58" s="16">
        <v>0</v>
      </c>
      <c r="J58" s="18">
        <v>0</v>
      </c>
    </row>
    <row r="59" spans="1:10" ht="31.5" thickBot="1">
      <c r="A59" s="65"/>
      <c r="B59" s="67"/>
      <c r="C59" s="63"/>
      <c r="D59" s="63"/>
      <c r="E59" s="38">
        <v>438.71</v>
      </c>
      <c r="F59" s="38">
        <v>438.71</v>
      </c>
      <c r="G59" s="39" t="s">
        <v>40</v>
      </c>
      <c r="H59" s="16">
        <v>0</v>
      </c>
      <c r="I59" s="16">
        <v>0</v>
      </c>
      <c r="J59" s="18">
        <v>0.5</v>
      </c>
    </row>
    <row r="60" spans="1:10" ht="31.5" thickBot="1">
      <c r="A60" s="65"/>
      <c r="B60" s="67"/>
      <c r="C60" s="63"/>
      <c r="D60" s="63"/>
      <c r="E60" s="38">
        <v>518.52</v>
      </c>
      <c r="F60" s="38">
        <v>518.52</v>
      </c>
      <c r="G60" s="39" t="s">
        <v>43</v>
      </c>
      <c r="H60" s="16">
        <v>0.245</v>
      </c>
      <c r="I60" s="16">
        <v>0.245</v>
      </c>
      <c r="J60" s="18">
        <v>0.7</v>
      </c>
    </row>
    <row r="61" spans="1:10" ht="31.5" thickBot="1">
      <c r="A61" s="65"/>
      <c r="B61" s="67"/>
      <c r="C61" s="63"/>
      <c r="D61" s="63"/>
      <c r="E61" s="38">
        <v>598.29</v>
      </c>
      <c r="F61" s="38">
        <v>598.29</v>
      </c>
      <c r="G61" s="39" t="s">
        <v>37</v>
      </c>
      <c r="H61" s="16">
        <v>0.174</v>
      </c>
      <c r="I61" s="16">
        <v>0.174</v>
      </c>
      <c r="J61" s="18">
        <v>0.8</v>
      </c>
    </row>
    <row r="62" spans="1:10" ht="31.5" thickBot="1">
      <c r="A62" s="65"/>
      <c r="B62" s="67"/>
      <c r="C62" s="63"/>
      <c r="D62" s="63"/>
      <c r="E62" s="38">
        <v>797.72</v>
      </c>
      <c r="F62" s="38">
        <v>797.72</v>
      </c>
      <c r="G62" s="39" t="s">
        <v>38</v>
      </c>
      <c r="H62" s="16">
        <v>0.078</v>
      </c>
      <c r="I62" s="16">
        <v>0.078</v>
      </c>
      <c r="J62" s="18">
        <v>0.9</v>
      </c>
    </row>
    <row r="63" spans="1:10" ht="15.75" thickBot="1">
      <c r="A63" s="65"/>
      <c r="B63" s="68"/>
      <c r="C63" s="64"/>
      <c r="D63" s="64"/>
      <c r="E63" s="40">
        <v>852.97</v>
      </c>
      <c r="F63" s="40">
        <v>852.97</v>
      </c>
      <c r="G63" s="41" t="s">
        <v>15</v>
      </c>
      <c r="H63" s="19">
        <f>'[1]2015'!$G$122/1000000+('[1]2015'!$G$126/1000000)</f>
        <v>0.16873</v>
      </c>
      <c r="I63" s="19">
        <f>H63</f>
        <v>0.16873</v>
      </c>
      <c r="J63" s="21">
        <v>1.5</v>
      </c>
    </row>
    <row r="64" spans="1:10" ht="31.5" thickBot="1">
      <c r="A64" s="65">
        <v>8</v>
      </c>
      <c r="B64" s="66" t="s">
        <v>29</v>
      </c>
      <c r="C64" s="62" t="s">
        <v>47</v>
      </c>
      <c r="D64" s="62" t="s">
        <v>6</v>
      </c>
      <c r="E64" s="37" t="s">
        <v>51</v>
      </c>
      <c r="F64" s="37" t="str">
        <f>E64</f>
        <v>***</v>
      </c>
      <c r="G64" s="2" t="s">
        <v>45</v>
      </c>
      <c r="H64" s="14">
        <v>0</v>
      </c>
      <c r="I64" s="14">
        <v>0</v>
      </c>
      <c r="J64" s="20">
        <v>0</v>
      </c>
    </row>
    <row r="65" spans="1:10" ht="31.5" thickBot="1">
      <c r="A65" s="65"/>
      <c r="B65" s="67"/>
      <c r="C65" s="63"/>
      <c r="D65" s="63"/>
      <c r="E65" s="38">
        <v>94.85</v>
      </c>
      <c r="F65" s="38">
        <v>94.85</v>
      </c>
      <c r="G65" s="39" t="s">
        <v>33</v>
      </c>
      <c r="H65" s="16">
        <v>0</v>
      </c>
      <c r="I65" s="16">
        <v>0</v>
      </c>
      <c r="J65" s="18">
        <v>0</v>
      </c>
    </row>
    <row r="66" spans="1:10" ht="31.5" thickBot="1">
      <c r="A66" s="65"/>
      <c r="B66" s="67"/>
      <c r="C66" s="63"/>
      <c r="D66" s="63"/>
      <c r="E66" s="38">
        <v>252.84</v>
      </c>
      <c r="F66" s="38">
        <v>252.84</v>
      </c>
      <c r="G66" s="39" t="s">
        <v>39</v>
      </c>
      <c r="H66" s="16">
        <v>0</v>
      </c>
      <c r="I66" s="16">
        <v>0</v>
      </c>
      <c r="J66" s="18">
        <v>0</v>
      </c>
    </row>
    <row r="67" spans="1:10" ht="31.5" thickBot="1">
      <c r="A67" s="65"/>
      <c r="B67" s="67"/>
      <c r="C67" s="63"/>
      <c r="D67" s="63"/>
      <c r="E67" s="38">
        <v>438.71</v>
      </c>
      <c r="F67" s="38">
        <v>438.71</v>
      </c>
      <c r="G67" s="39" t="s">
        <v>40</v>
      </c>
      <c r="H67" s="16">
        <v>0</v>
      </c>
      <c r="I67" s="16">
        <v>0</v>
      </c>
      <c r="J67" s="18">
        <v>0</v>
      </c>
    </row>
    <row r="68" spans="1:10" ht="31.5" thickBot="1">
      <c r="A68" s="65"/>
      <c r="B68" s="67"/>
      <c r="C68" s="63"/>
      <c r="D68" s="63"/>
      <c r="E68" s="38">
        <v>518.52</v>
      </c>
      <c r="F68" s="38">
        <v>518.52</v>
      </c>
      <c r="G68" s="39" t="s">
        <v>43</v>
      </c>
      <c r="H68" s="16">
        <v>0.006</v>
      </c>
      <c r="I68" s="16">
        <v>0.006</v>
      </c>
      <c r="J68" s="18">
        <v>0.5</v>
      </c>
    </row>
    <row r="69" spans="1:10" ht="31.5" thickBot="1">
      <c r="A69" s="65"/>
      <c r="B69" s="67"/>
      <c r="C69" s="63"/>
      <c r="D69" s="63"/>
      <c r="E69" s="38">
        <v>598.29</v>
      </c>
      <c r="F69" s="38">
        <v>598.29</v>
      </c>
      <c r="G69" s="39" t="s">
        <v>41</v>
      </c>
      <c r="H69" s="16">
        <v>0.098</v>
      </c>
      <c r="I69" s="16">
        <v>0.098</v>
      </c>
      <c r="J69" s="18">
        <v>0.4</v>
      </c>
    </row>
    <row r="70" spans="1:10" ht="31.5" thickBot="1">
      <c r="A70" s="65"/>
      <c r="B70" s="67"/>
      <c r="C70" s="63"/>
      <c r="D70" s="63"/>
      <c r="E70" s="38">
        <v>797.72</v>
      </c>
      <c r="F70" s="38">
        <v>797.72</v>
      </c>
      <c r="G70" s="39" t="s">
        <v>38</v>
      </c>
      <c r="H70" s="16">
        <v>0.017</v>
      </c>
      <c r="I70" s="16">
        <v>0.017</v>
      </c>
      <c r="J70" s="18">
        <v>0.3</v>
      </c>
    </row>
    <row r="71" spans="1:10" ht="15.75" thickBot="1">
      <c r="A71" s="65"/>
      <c r="B71" s="68"/>
      <c r="C71" s="64"/>
      <c r="D71" s="64"/>
      <c r="E71" s="40">
        <v>852.97</v>
      </c>
      <c r="F71" s="40">
        <v>852.97</v>
      </c>
      <c r="G71" s="41" t="s">
        <v>15</v>
      </c>
      <c r="H71" s="19">
        <v>0</v>
      </c>
      <c r="I71" s="19">
        <v>0</v>
      </c>
      <c r="J71" s="21">
        <v>2.5</v>
      </c>
    </row>
    <row r="72" spans="1:10" ht="31.5" thickBot="1">
      <c r="A72" s="65">
        <v>9</v>
      </c>
      <c r="B72" s="66" t="s">
        <v>30</v>
      </c>
      <c r="C72" s="62" t="s">
        <v>48</v>
      </c>
      <c r="D72" s="62" t="s">
        <v>6</v>
      </c>
      <c r="E72" s="37" t="s">
        <v>51</v>
      </c>
      <c r="F72" s="37" t="str">
        <f>E72</f>
        <v>***</v>
      </c>
      <c r="G72" s="2" t="s">
        <v>32</v>
      </c>
      <c r="H72" s="14">
        <v>0</v>
      </c>
      <c r="I72" s="14">
        <v>0</v>
      </c>
      <c r="J72" s="20">
        <v>0</v>
      </c>
    </row>
    <row r="73" spans="1:10" ht="31.5" thickBot="1">
      <c r="A73" s="65"/>
      <c r="B73" s="67"/>
      <c r="C73" s="63"/>
      <c r="D73" s="63"/>
      <c r="E73" s="38">
        <v>94.85</v>
      </c>
      <c r="F73" s="38">
        <v>94.85</v>
      </c>
      <c r="G73" s="39" t="s">
        <v>33</v>
      </c>
      <c r="H73" s="16">
        <v>0</v>
      </c>
      <c r="I73" s="16">
        <v>0</v>
      </c>
      <c r="J73" s="18">
        <v>0</v>
      </c>
    </row>
    <row r="74" spans="1:10" ht="31.5" thickBot="1">
      <c r="A74" s="65"/>
      <c r="B74" s="67"/>
      <c r="C74" s="63"/>
      <c r="D74" s="63"/>
      <c r="E74" s="38">
        <v>252.84</v>
      </c>
      <c r="F74" s="38">
        <v>252.84</v>
      </c>
      <c r="G74" s="39" t="s">
        <v>49</v>
      </c>
      <c r="H74" s="16">
        <v>0</v>
      </c>
      <c r="I74" s="16">
        <v>0</v>
      </c>
      <c r="J74" s="18">
        <v>0</v>
      </c>
    </row>
    <row r="75" spans="1:10" ht="31.5" thickBot="1">
      <c r="A75" s="65"/>
      <c r="B75" s="67"/>
      <c r="C75" s="63"/>
      <c r="D75" s="63"/>
      <c r="E75" s="38">
        <v>438.71</v>
      </c>
      <c r="F75" s="38">
        <v>438.71</v>
      </c>
      <c r="G75" s="39" t="s">
        <v>35</v>
      </c>
      <c r="H75" s="23">
        <v>0.103</v>
      </c>
      <c r="I75" s="23">
        <v>0.103</v>
      </c>
      <c r="J75" s="18">
        <v>1</v>
      </c>
    </row>
    <row r="76" spans="1:10" ht="31.5" thickBot="1">
      <c r="A76" s="65"/>
      <c r="B76" s="67"/>
      <c r="C76" s="63"/>
      <c r="D76" s="63"/>
      <c r="E76" s="38">
        <v>518.52</v>
      </c>
      <c r="F76" s="38">
        <v>518.52</v>
      </c>
      <c r="G76" s="39" t="s">
        <v>43</v>
      </c>
      <c r="H76" s="23">
        <v>0.091</v>
      </c>
      <c r="I76" s="23">
        <v>0.091</v>
      </c>
      <c r="J76" s="18">
        <v>0.5</v>
      </c>
    </row>
    <row r="77" spans="1:10" ht="31.5" thickBot="1">
      <c r="A77" s="65"/>
      <c r="B77" s="67"/>
      <c r="C77" s="63"/>
      <c r="D77" s="63"/>
      <c r="E77" s="38">
        <v>598.29</v>
      </c>
      <c r="F77" s="38">
        <v>598.29</v>
      </c>
      <c r="G77" s="39" t="s">
        <v>37</v>
      </c>
      <c r="H77" s="23">
        <v>0.114</v>
      </c>
      <c r="I77" s="23">
        <v>0.114</v>
      </c>
      <c r="J77" s="24">
        <v>0.5</v>
      </c>
    </row>
    <row r="78" spans="1:10" ht="31.5" thickBot="1">
      <c r="A78" s="65"/>
      <c r="B78" s="67"/>
      <c r="C78" s="63"/>
      <c r="D78" s="63"/>
      <c r="E78" s="38">
        <v>797.72</v>
      </c>
      <c r="F78" s="38">
        <v>797.72</v>
      </c>
      <c r="G78" s="39" t="s">
        <v>38</v>
      </c>
      <c r="H78" s="16">
        <v>0.019</v>
      </c>
      <c r="I78" s="16">
        <v>0.019</v>
      </c>
      <c r="J78" s="24">
        <v>0.3</v>
      </c>
    </row>
    <row r="79" spans="1:10" ht="15.75" thickBot="1">
      <c r="A79" s="65"/>
      <c r="B79" s="68"/>
      <c r="C79" s="64"/>
      <c r="D79" s="64"/>
      <c r="E79" s="40">
        <v>852.97</v>
      </c>
      <c r="F79" s="40">
        <v>852.97</v>
      </c>
      <c r="G79" s="41" t="s">
        <v>15</v>
      </c>
      <c r="H79" s="25">
        <v>0</v>
      </c>
      <c r="I79" s="25">
        <v>0</v>
      </c>
      <c r="J79" s="25">
        <v>1.1</v>
      </c>
    </row>
    <row r="80" spans="1:10" ht="31.5" thickBot="1">
      <c r="A80" s="65">
        <v>10</v>
      </c>
      <c r="B80" s="66" t="s">
        <v>31</v>
      </c>
      <c r="C80" s="62" t="s">
        <v>50</v>
      </c>
      <c r="D80" s="62" t="s">
        <v>6</v>
      </c>
      <c r="E80" s="37" t="s">
        <v>51</v>
      </c>
      <c r="F80" s="37" t="str">
        <f>E80</f>
        <v>***</v>
      </c>
      <c r="G80" s="2" t="s">
        <v>32</v>
      </c>
      <c r="H80" s="27">
        <v>0</v>
      </c>
      <c r="I80" s="27">
        <v>0</v>
      </c>
      <c r="J80" s="20">
        <v>0</v>
      </c>
    </row>
    <row r="81" spans="1:10" ht="31.5" thickBot="1">
      <c r="A81" s="65"/>
      <c r="B81" s="67"/>
      <c r="C81" s="63"/>
      <c r="D81" s="63"/>
      <c r="E81" s="38">
        <v>94.85</v>
      </c>
      <c r="F81" s="38">
        <v>94.85</v>
      </c>
      <c r="G81" s="39" t="s">
        <v>42</v>
      </c>
      <c r="H81" s="17">
        <v>0</v>
      </c>
      <c r="I81" s="17">
        <v>0</v>
      </c>
      <c r="J81" s="18">
        <v>0</v>
      </c>
    </row>
    <row r="82" spans="1:10" ht="31.5" thickBot="1">
      <c r="A82" s="65"/>
      <c r="B82" s="67"/>
      <c r="C82" s="63"/>
      <c r="D82" s="63"/>
      <c r="E82" s="38">
        <v>252.84</v>
      </c>
      <c r="F82" s="38">
        <v>252.84</v>
      </c>
      <c r="G82" s="39" t="s">
        <v>39</v>
      </c>
      <c r="H82" s="17">
        <v>0</v>
      </c>
      <c r="I82" s="17">
        <v>0</v>
      </c>
      <c r="J82" s="18">
        <v>0</v>
      </c>
    </row>
    <row r="83" spans="1:10" ht="31.5" thickBot="1">
      <c r="A83" s="65"/>
      <c r="B83" s="67"/>
      <c r="C83" s="63"/>
      <c r="D83" s="63"/>
      <c r="E83" s="38">
        <v>438.71</v>
      </c>
      <c r="F83" s="38">
        <v>438.71</v>
      </c>
      <c r="G83" s="39" t="s">
        <v>35</v>
      </c>
      <c r="H83" s="17">
        <v>0</v>
      </c>
      <c r="I83" s="17">
        <v>0</v>
      </c>
      <c r="J83" s="18">
        <v>0</v>
      </c>
    </row>
    <row r="84" spans="1:10" ht="31.5" thickBot="1">
      <c r="A84" s="65"/>
      <c r="B84" s="67"/>
      <c r="C84" s="63"/>
      <c r="D84" s="63"/>
      <c r="E84" s="38">
        <v>518.52</v>
      </c>
      <c r="F84" s="38">
        <v>518.52</v>
      </c>
      <c r="G84" s="39" t="s">
        <v>16</v>
      </c>
      <c r="H84" s="17">
        <v>0</v>
      </c>
      <c r="I84" s="17">
        <v>0</v>
      </c>
      <c r="J84" s="18">
        <v>0</v>
      </c>
    </row>
    <row r="85" spans="1:10" ht="31.5" thickBot="1">
      <c r="A85" s="65"/>
      <c r="B85" s="67"/>
      <c r="C85" s="63"/>
      <c r="D85" s="63"/>
      <c r="E85" s="38">
        <v>598.29</v>
      </c>
      <c r="F85" s="38">
        <v>598.29</v>
      </c>
      <c r="G85" s="39" t="s">
        <v>41</v>
      </c>
      <c r="H85" s="44">
        <v>0.016</v>
      </c>
      <c r="I85" s="44">
        <v>0.016</v>
      </c>
      <c r="J85" s="24">
        <v>0</v>
      </c>
    </row>
    <row r="86" spans="1:10" ht="31.5" thickBot="1">
      <c r="A86" s="65"/>
      <c r="B86" s="67"/>
      <c r="C86" s="63"/>
      <c r="D86" s="63"/>
      <c r="E86" s="38">
        <v>797.72</v>
      </c>
      <c r="F86" s="38">
        <v>797.72</v>
      </c>
      <c r="G86" s="39" t="s">
        <v>38</v>
      </c>
      <c r="H86" s="17">
        <v>0.001</v>
      </c>
      <c r="I86" s="17">
        <v>0.001</v>
      </c>
      <c r="J86" s="24">
        <v>0</v>
      </c>
    </row>
    <row r="87" spans="1:10" ht="15.75" thickBot="1">
      <c r="A87" s="69"/>
      <c r="B87" s="68"/>
      <c r="C87" s="64"/>
      <c r="D87" s="64"/>
      <c r="E87" s="40">
        <v>852.97</v>
      </c>
      <c r="F87" s="40">
        <v>852.97</v>
      </c>
      <c r="G87" s="41" t="s">
        <v>15</v>
      </c>
      <c r="H87" s="29">
        <v>0</v>
      </c>
      <c r="I87" s="29">
        <v>0</v>
      </c>
      <c r="J87" s="26">
        <v>0</v>
      </c>
    </row>
  </sheetData>
  <sheetProtection/>
  <mergeCells count="42">
    <mergeCell ref="A72:A79"/>
    <mergeCell ref="D72:D79"/>
    <mergeCell ref="D32:D39"/>
    <mergeCell ref="D40:D47"/>
    <mergeCell ref="A48:A55"/>
    <mergeCell ref="D48:D55"/>
    <mergeCell ref="C40:C47"/>
    <mergeCell ref="D64:D71"/>
    <mergeCell ref="B48:B55"/>
    <mergeCell ref="A4:J4"/>
    <mergeCell ref="A5:J5"/>
    <mergeCell ref="A8:A15"/>
    <mergeCell ref="B8:B15"/>
    <mergeCell ref="C8:C15"/>
    <mergeCell ref="D8:D15"/>
    <mergeCell ref="C48:C55"/>
    <mergeCell ref="C32:C39"/>
    <mergeCell ref="C24:C31"/>
    <mergeCell ref="A40:A47"/>
    <mergeCell ref="B40:B47"/>
    <mergeCell ref="A24:A31"/>
    <mergeCell ref="B24:B31"/>
    <mergeCell ref="C80:C87"/>
    <mergeCell ref="D16:D23"/>
    <mergeCell ref="A16:A23"/>
    <mergeCell ref="B64:B71"/>
    <mergeCell ref="C64:C71"/>
    <mergeCell ref="B16:B23"/>
    <mergeCell ref="C16:C23"/>
    <mergeCell ref="D24:D31"/>
    <mergeCell ref="A32:A39"/>
    <mergeCell ref="B32:B39"/>
    <mergeCell ref="D80:D87"/>
    <mergeCell ref="A56:A63"/>
    <mergeCell ref="B56:B63"/>
    <mergeCell ref="C56:C63"/>
    <mergeCell ref="D56:D63"/>
    <mergeCell ref="A64:A71"/>
    <mergeCell ref="B72:B79"/>
    <mergeCell ref="C72:C79"/>
    <mergeCell ref="A80:A87"/>
    <mergeCell ref="B80:B87"/>
  </mergeCells>
  <printOptions/>
  <pageMargins left="0.35433070866141736" right="0.15748031496062992" top="0.2362204724409449" bottom="0.2755905511811024" header="0.2362204724409449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1">
      <pane xSplit="2" ySplit="6" topLeftCell="C7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83" sqref="N83"/>
    </sheetView>
  </sheetViews>
  <sheetFormatPr defaultColWidth="9.125" defaultRowHeight="12.75"/>
  <cols>
    <col min="1" max="1" width="5.50390625" style="5" customWidth="1"/>
    <col min="2" max="2" width="24.75390625" style="5" customWidth="1"/>
    <col min="3" max="3" width="23.125" style="5" customWidth="1"/>
    <col min="4" max="4" width="23.50390625" style="5" hidden="1" customWidth="1"/>
    <col min="5" max="5" width="26.25390625" style="31" hidden="1" customWidth="1"/>
    <col min="6" max="6" width="30.50390625" style="31" hidden="1" customWidth="1"/>
    <col min="7" max="7" width="29.00390625" style="32" customWidth="1"/>
    <col min="8" max="8" width="20.75390625" style="11" customWidth="1"/>
    <col min="9" max="9" width="17.50390625" style="11" customWidth="1"/>
    <col min="10" max="10" width="21.75390625" style="11" customWidth="1"/>
    <col min="11" max="16384" width="9.125" style="11" customWidth="1"/>
  </cols>
  <sheetData>
    <row r="1" spans="1:10" ht="1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46.5" customHeight="1" thickBot="1">
      <c r="A5" s="71" t="s">
        <v>55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84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5.75" thickBot="1">
      <c r="A7" s="8">
        <v>1</v>
      </c>
      <c r="B7" s="9">
        <v>2</v>
      </c>
      <c r="C7" s="9">
        <v>3</v>
      </c>
      <c r="D7" s="9">
        <v>4</v>
      </c>
      <c r="E7" s="35">
        <v>5</v>
      </c>
      <c r="F7" s="35">
        <v>6</v>
      </c>
      <c r="G7" s="36">
        <v>7</v>
      </c>
      <c r="H7" s="12">
        <v>8</v>
      </c>
      <c r="I7" s="12">
        <v>9</v>
      </c>
      <c r="J7" s="13">
        <v>10</v>
      </c>
    </row>
    <row r="8" spans="1:10" ht="30.75">
      <c r="A8" s="65">
        <v>1</v>
      </c>
      <c r="B8" s="66" t="s">
        <v>17</v>
      </c>
      <c r="C8" s="62" t="s">
        <v>18</v>
      </c>
      <c r="D8" s="62" t="s">
        <v>6</v>
      </c>
      <c r="E8" s="37" t="s">
        <v>51</v>
      </c>
      <c r="F8" s="37" t="str">
        <f>E8</f>
        <v>***</v>
      </c>
      <c r="G8" s="2" t="s">
        <v>32</v>
      </c>
      <c r="H8" s="14">
        <v>0</v>
      </c>
      <c r="I8" s="14">
        <v>0</v>
      </c>
      <c r="J8" s="15">
        <v>0</v>
      </c>
    </row>
    <row r="9" spans="1:10" ht="30.75">
      <c r="A9" s="72"/>
      <c r="B9" s="67"/>
      <c r="C9" s="63"/>
      <c r="D9" s="63"/>
      <c r="E9" s="38">
        <v>94.85</v>
      </c>
      <c r="F9" s="38">
        <v>94.85</v>
      </c>
      <c r="G9" s="39" t="s">
        <v>33</v>
      </c>
      <c r="H9" s="16">
        <v>0</v>
      </c>
      <c r="I9" s="16">
        <v>0</v>
      </c>
      <c r="J9" s="42">
        <v>0</v>
      </c>
    </row>
    <row r="10" spans="1:10" ht="30.75">
      <c r="A10" s="72"/>
      <c r="B10" s="67"/>
      <c r="C10" s="63"/>
      <c r="D10" s="63"/>
      <c r="E10" s="38">
        <v>252.84</v>
      </c>
      <c r="F10" s="38">
        <v>252.84</v>
      </c>
      <c r="G10" s="39" t="s">
        <v>34</v>
      </c>
      <c r="H10" s="16">
        <v>0</v>
      </c>
      <c r="I10" s="16">
        <v>0</v>
      </c>
      <c r="J10" s="42">
        <v>0</v>
      </c>
    </row>
    <row r="11" spans="1:10" ht="30.75">
      <c r="A11" s="72"/>
      <c r="B11" s="67"/>
      <c r="C11" s="63"/>
      <c r="D11" s="63"/>
      <c r="E11" s="38">
        <v>438.71</v>
      </c>
      <c r="F11" s="38">
        <v>438.71</v>
      </c>
      <c r="G11" s="39" t="s">
        <v>35</v>
      </c>
      <c r="H11" s="16">
        <v>0.179</v>
      </c>
      <c r="I11" s="16">
        <v>0.179</v>
      </c>
      <c r="J11" s="18">
        <v>0</v>
      </c>
    </row>
    <row r="12" spans="1:10" ht="30.75">
      <c r="A12" s="72"/>
      <c r="B12" s="67"/>
      <c r="C12" s="63"/>
      <c r="D12" s="63"/>
      <c r="E12" s="38">
        <v>518.52</v>
      </c>
      <c r="F12" s="38">
        <v>518.52</v>
      </c>
      <c r="G12" s="39" t="s">
        <v>36</v>
      </c>
      <c r="H12" s="16">
        <v>0.334</v>
      </c>
      <c r="I12" s="16">
        <v>0.334</v>
      </c>
      <c r="J12" s="18">
        <v>0</v>
      </c>
    </row>
    <row r="13" spans="1:10" ht="30.75">
      <c r="A13" s="72"/>
      <c r="B13" s="67"/>
      <c r="C13" s="63"/>
      <c r="D13" s="63"/>
      <c r="E13" s="38">
        <v>598.29</v>
      </c>
      <c r="F13" s="38">
        <v>598.29</v>
      </c>
      <c r="G13" s="39" t="s">
        <v>37</v>
      </c>
      <c r="H13" s="16">
        <v>0.273</v>
      </c>
      <c r="I13" s="16">
        <v>0.273</v>
      </c>
      <c r="J13" s="18">
        <v>0</v>
      </c>
    </row>
    <row r="14" spans="1:10" ht="30.75">
      <c r="A14" s="72"/>
      <c r="B14" s="67"/>
      <c r="C14" s="63"/>
      <c r="D14" s="63"/>
      <c r="E14" s="38">
        <v>797.72</v>
      </c>
      <c r="F14" s="38">
        <v>797.72</v>
      </c>
      <c r="G14" s="39" t="s">
        <v>38</v>
      </c>
      <c r="H14" s="16">
        <v>0.154</v>
      </c>
      <c r="I14" s="16">
        <v>0.154</v>
      </c>
      <c r="J14" s="18">
        <v>0</v>
      </c>
    </row>
    <row r="15" spans="1:10" ht="15.75" thickBot="1">
      <c r="A15" s="73"/>
      <c r="B15" s="68"/>
      <c r="C15" s="64"/>
      <c r="D15" s="64"/>
      <c r="E15" s="40">
        <v>852.97</v>
      </c>
      <c r="F15" s="40">
        <v>852.97</v>
      </c>
      <c r="G15" s="41" t="s">
        <v>15</v>
      </c>
      <c r="H15" s="19">
        <f>'[1]2015'!$G$119/1000000</f>
        <v>0.332768</v>
      </c>
      <c r="I15" s="19">
        <f>H15</f>
        <v>0.332768</v>
      </c>
      <c r="J15" s="43">
        <v>0.01</v>
      </c>
    </row>
    <row r="16" spans="1:10" ht="31.5" thickBot="1">
      <c r="A16" s="65">
        <v>2</v>
      </c>
      <c r="B16" s="66" t="s">
        <v>19</v>
      </c>
      <c r="C16" s="62" t="s">
        <v>21</v>
      </c>
      <c r="D16" s="62" t="s">
        <v>6</v>
      </c>
      <c r="E16" s="37" t="s">
        <v>51</v>
      </c>
      <c r="F16" s="37" t="str">
        <f>E16</f>
        <v>***</v>
      </c>
      <c r="G16" s="2" t="s">
        <v>32</v>
      </c>
      <c r="H16" s="14">
        <v>0</v>
      </c>
      <c r="I16" s="14">
        <v>0</v>
      </c>
      <c r="J16" s="20">
        <v>0</v>
      </c>
    </row>
    <row r="17" spans="1:10" ht="31.5" thickBot="1">
      <c r="A17" s="65"/>
      <c r="B17" s="67"/>
      <c r="C17" s="63"/>
      <c r="D17" s="63"/>
      <c r="E17" s="38">
        <v>94.85</v>
      </c>
      <c r="F17" s="38">
        <v>94.85</v>
      </c>
      <c r="G17" s="39" t="s">
        <v>33</v>
      </c>
      <c r="H17" s="16">
        <v>0</v>
      </c>
      <c r="I17" s="16">
        <v>0</v>
      </c>
      <c r="J17" s="18">
        <v>0</v>
      </c>
    </row>
    <row r="18" spans="1:10" ht="31.5" thickBot="1">
      <c r="A18" s="65"/>
      <c r="B18" s="67"/>
      <c r="C18" s="63"/>
      <c r="D18" s="63"/>
      <c r="E18" s="38">
        <v>252.84</v>
      </c>
      <c r="F18" s="38">
        <v>252.84</v>
      </c>
      <c r="G18" s="39" t="s">
        <v>39</v>
      </c>
      <c r="H18" s="16">
        <v>0</v>
      </c>
      <c r="I18" s="16">
        <v>0</v>
      </c>
      <c r="J18" s="18">
        <v>0</v>
      </c>
    </row>
    <row r="19" spans="1:10" ht="31.5" thickBot="1">
      <c r="A19" s="65"/>
      <c r="B19" s="67"/>
      <c r="C19" s="63"/>
      <c r="D19" s="63"/>
      <c r="E19" s="38">
        <v>438.71</v>
      </c>
      <c r="F19" s="38">
        <v>438.71</v>
      </c>
      <c r="G19" s="39" t="s">
        <v>40</v>
      </c>
      <c r="H19" s="16">
        <v>0</v>
      </c>
      <c r="I19" s="16">
        <v>0</v>
      </c>
      <c r="J19" s="18">
        <v>1</v>
      </c>
    </row>
    <row r="20" spans="1:10" ht="31.5" thickBot="1">
      <c r="A20" s="65"/>
      <c r="B20" s="67"/>
      <c r="C20" s="63"/>
      <c r="D20" s="63"/>
      <c r="E20" s="38">
        <v>518.52</v>
      </c>
      <c r="F20" s="38">
        <v>518.52</v>
      </c>
      <c r="G20" s="39" t="s">
        <v>36</v>
      </c>
      <c r="H20" s="16">
        <v>0.117</v>
      </c>
      <c r="I20" s="16">
        <v>0.117</v>
      </c>
      <c r="J20" s="18">
        <v>0.1</v>
      </c>
    </row>
    <row r="21" spans="1:10" ht="31.5" thickBot="1">
      <c r="A21" s="65"/>
      <c r="B21" s="67"/>
      <c r="C21" s="63"/>
      <c r="D21" s="63"/>
      <c r="E21" s="38">
        <v>598.29</v>
      </c>
      <c r="F21" s="38">
        <v>598.29</v>
      </c>
      <c r="G21" s="39" t="s">
        <v>41</v>
      </c>
      <c r="H21" s="16">
        <v>0.261</v>
      </c>
      <c r="I21" s="16">
        <v>0.261</v>
      </c>
      <c r="J21" s="18">
        <v>0.05</v>
      </c>
    </row>
    <row r="22" spans="1:10" ht="31.5" thickBot="1">
      <c r="A22" s="65"/>
      <c r="B22" s="67"/>
      <c r="C22" s="63"/>
      <c r="D22" s="63"/>
      <c r="E22" s="38">
        <v>797.72</v>
      </c>
      <c r="F22" s="38">
        <v>797.72</v>
      </c>
      <c r="G22" s="39" t="s">
        <v>38</v>
      </c>
      <c r="H22" s="16">
        <v>0.075</v>
      </c>
      <c r="I22" s="16">
        <v>0.075</v>
      </c>
      <c r="J22" s="18">
        <v>0.8</v>
      </c>
    </row>
    <row r="23" spans="1:10" ht="15.75" thickBot="1">
      <c r="A23" s="65"/>
      <c r="B23" s="68"/>
      <c r="C23" s="64"/>
      <c r="D23" s="64"/>
      <c r="E23" s="40">
        <v>852.97</v>
      </c>
      <c r="F23" s="40">
        <v>852.97</v>
      </c>
      <c r="G23" s="41" t="s">
        <v>15</v>
      </c>
      <c r="H23" s="19">
        <f>'[1]2015'!$G$129/1000000</f>
        <v>0.061801</v>
      </c>
      <c r="I23" s="19">
        <f>H23</f>
        <v>0.061801</v>
      </c>
      <c r="J23" s="21">
        <v>0.8</v>
      </c>
    </row>
    <row r="24" spans="1:10" ht="31.5" thickBot="1">
      <c r="A24" s="65">
        <v>3</v>
      </c>
      <c r="B24" s="66" t="s">
        <v>20</v>
      </c>
      <c r="C24" s="62" t="s">
        <v>26</v>
      </c>
      <c r="D24" s="62" t="s">
        <v>6</v>
      </c>
      <c r="E24" s="37" t="s">
        <v>51</v>
      </c>
      <c r="F24" s="37" t="str">
        <f>E24</f>
        <v>***</v>
      </c>
      <c r="G24" s="2" t="s">
        <v>32</v>
      </c>
      <c r="H24" s="14">
        <v>0</v>
      </c>
      <c r="I24" s="14">
        <v>0</v>
      </c>
      <c r="J24" s="20">
        <v>0</v>
      </c>
    </row>
    <row r="25" spans="1:10" ht="31.5" thickBot="1">
      <c r="A25" s="65"/>
      <c r="B25" s="67"/>
      <c r="C25" s="63"/>
      <c r="D25" s="63"/>
      <c r="E25" s="38">
        <v>94.85</v>
      </c>
      <c r="F25" s="38">
        <v>94.85</v>
      </c>
      <c r="G25" s="39" t="s">
        <v>42</v>
      </c>
      <c r="H25" s="16">
        <v>0</v>
      </c>
      <c r="I25" s="16">
        <v>0</v>
      </c>
      <c r="J25" s="18">
        <v>0</v>
      </c>
    </row>
    <row r="26" spans="1:10" ht="31.5" thickBot="1">
      <c r="A26" s="65"/>
      <c r="B26" s="67"/>
      <c r="C26" s="63"/>
      <c r="D26" s="63"/>
      <c r="E26" s="38">
        <v>252.84</v>
      </c>
      <c r="F26" s="38">
        <v>252.84</v>
      </c>
      <c r="G26" s="39" t="s">
        <v>34</v>
      </c>
      <c r="H26" s="16">
        <v>0</v>
      </c>
      <c r="I26" s="16">
        <v>0</v>
      </c>
      <c r="J26" s="18">
        <v>0</v>
      </c>
    </row>
    <row r="27" spans="1:10" ht="31.5" thickBot="1">
      <c r="A27" s="65"/>
      <c r="B27" s="67"/>
      <c r="C27" s="63"/>
      <c r="D27" s="63"/>
      <c r="E27" s="38">
        <v>438.71</v>
      </c>
      <c r="F27" s="38">
        <v>438.71</v>
      </c>
      <c r="G27" s="39" t="s">
        <v>35</v>
      </c>
      <c r="H27" s="16">
        <v>0</v>
      </c>
      <c r="I27" s="16">
        <v>0</v>
      </c>
      <c r="J27" s="18">
        <v>0</v>
      </c>
    </row>
    <row r="28" spans="1:10" ht="31.5" thickBot="1">
      <c r="A28" s="65"/>
      <c r="B28" s="67"/>
      <c r="C28" s="63"/>
      <c r="D28" s="63"/>
      <c r="E28" s="38">
        <v>518.52</v>
      </c>
      <c r="F28" s="38">
        <v>518.52</v>
      </c>
      <c r="G28" s="39" t="s">
        <v>43</v>
      </c>
      <c r="H28" s="16">
        <v>0</v>
      </c>
      <c r="I28" s="16">
        <v>0</v>
      </c>
      <c r="J28" s="18">
        <v>0</v>
      </c>
    </row>
    <row r="29" spans="1:10" ht="31.5" thickBot="1">
      <c r="A29" s="65"/>
      <c r="B29" s="67"/>
      <c r="C29" s="63"/>
      <c r="D29" s="63"/>
      <c r="E29" s="38">
        <v>598.29</v>
      </c>
      <c r="F29" s="38">
        <v>598.29</v>
      </c>
      <c r="G29" s="39" t="s">
        <v>41</v>
      </c>
      <c r="H29" s="16">
        <v>0.042</v>
      </c>
      <c r="I29" s="16">
        <v>0.042</v>
      </c>
      <c r="J29" s="18">
        <v>0.05</v>
      </c>
    </row>
    <row r="30" spans="1:10" ht="31.5" thickBot="1">
      <c r="A30" s="65"/>
      <c r="B30" s="67"/>
      <c r="C30" s="63"/>
      <c r="D30" s="63"/>
      <c r="E30" s="38">
        <v>797.72</v>
      </c>
      <c r="F30" s="38">
        <v>797.72</v>
      </c>
      <c r="G30" s="39" t="s">
        <v>38</v>
      </c>
      <c r="H30" s="16">
        <v>0.005</v>
      </c>
      <c r="I30" s="16">
        <v>0.005</v>
      </c>
      <c r="J30" s="18">
        <v>0.5</v>
      </c>
    </row>
    <row r="31" spans="1:10" ht="15.75" thickBot="1">
      <c r="A31" s="65"/>
      <c r="B31" s="68"/>
      <c r="C31" s="64"/>
      <c r="D31" s="64"/>
      <c r="E31" s="40">
        <v>852.97</v>
      </c>
      <c r="F31" s="40">
        <v>852.97</v>
      </c>
      <c r="G31" s="41" t="s">
        <v>15</v>
      </c>
      <c r="H31" s="16">
        <v>0</v>
      </c>
      <c r="I31" s="16">
        <v>0</v>
      </c>
      <c r="J31" s="16">
        <v>0.1</v>
      </c>
    </row>
    <row r="32" spans="1:10" ht="31.5" thickBot="1">
      <c r="A32" s="65">
        <v>4</v>
      </c>
      <c r="B32" s="66" t="s">
        <v>22</v>
      </c>
      <c r="C32" s="62" t="s">
        <v>44</v>
      </c>
      <c r="D32" s="62" t="s">
        <v>6</v>
      </c>
      <c r="E32" s="37" t="s">
        <v>51</v>
      </c>
      <c r="F32" s="37" t="str">
        <f>E32</f>
        <v>***</v>
      </c>
      <c r="G32" s="2" t="s">
        <v>45</v>
      </c>
      <c r="H32" s="14">
        <v>0</v>
      </c>
      <c r="I32" s="14">
        <v>0</v>
      </c>
      <c r="J32" s="20">
        <v>0</v>
      </c>
    </row>
    <row r="33" spans="1:10" ht="31.5" thickBot="1">
      <c r="A33" s="65"/>
      <c r="B33" s="67"/>
      <c r="C33" s="63"/>
      <c r="D33" s="63"/>
      <c r="E33" s="38">
        <v>94.85</v>
      </c>
      <c r="F33" s="38">
        <v>94.85</v>
      </c>
      <c r="G33" s="39" t="s">
        <v>33</v>
      </c>
      <c r="H33" s="16">
        <v>0</v>
      </c>
      <c r="I33" s="16">
        <v>0</v>
      </c>
      <c r="J33" s="18">
        <v>0</v>
      </c>
    </row>
    <row r="34" spans="1:10" ht="31.5" thickBot="1">
      <c r="A34" s="65"/>
      <c r="B34" s="67"/>
      <c r="C34" s="63"/>
      <c r="D34" s="63"/>
      <c r="E34" s="38">
        <v>252.84</v>
      </c>
      <c r="F34" s="38">
        <v>252.84</v>
      </c>
      <c r="G34" s="39" t="s">
        <v>34</v>
      </c>
      <c r="H34" s="16">
        <v>0</v>
      </c>
      <c r="I34" s="16">
        <v>0</v>
      </c>
      <c r="J34" s="18">
        <v>0</v>
      </c>
    </row>
    <row r="35" spans="1:10" ht="31.5" thickBot="1">
      <c r="A35" s="65"/>
      <c r="B35" s="67"/>
      <c r="C35" s="63"/>
      <c r="D35" s="63"/>
      <c r="E35" s="38">
        <v>438.71</v>
      </c>
      <c r="F35" s="38">
        <v>438.71</v>
      </c>
      <c r="G35" s="39" t="s">
        <v>35</v>
      </c>
      <c r="H35" s="16">
        <v>0</v>
      </c>
      <c r="I35" s="16">
        <v>0</v>
      </c>
      <c r="J35" s="18">
        <v>1.6</v>
      </c>
    </row>
    <row r="36" spans="1:10" ht="31.5" thickBot="1">
      <c r="A36" s="65"/>
      <c r="B36" s="67"/>
      <c r="C36" s="63"/>
      <c r="D36" s="63"/>
      <c r="E36" s="38">
        <v>518.52</v>
      </c>
      <c r="F36" s="38">
        <v>518.52</v>
      </c>
      <c r="G36" s="39" t="s">
        <v>43</v>
      </c>
      <c r="H36" s="16">
        <v>0.201</v>
      </c>
      <c r="I36" s="16">
        <v>0.201</v>
      </c>
      <c r="J36" s="18">
        <v>0.1</v>
      </c>
    </row>
    <row r="37" spans="1:10" ht="31.5" thickBot="1">
      <c r="A37" s="65"/>
      <c r="B37" s="67"/>
      <c r="C37" s="63"/>
      <c r="D37" s="63"/>
      <c r="E37" s="38">
        <v>598.29</v>
      </c>
      <c r="F37" s="38">
        <v>598.29</v>
      </c>
      <c r="G37" s="39" t="s">
        <v>37</v>
      </c>
      <c r="H37" s="16">
        <v>0.28</v>
      </c>
      <c r="I37" s="16">
        <v>0.28</v>
      </c>
      <c r="J37" s="18">
        <v>0.05</v>
      </c>
    </row>
    <row r="38" spans="1:10" ht="31.5" thickBot="1">
      <c r="A38" s="65"/>
      <c r="B38" s="67"/>
      <c r="C38" s="63"/>
      <c r="D38" s="63"/>
      <c r="E38" s="38">
        <v>797.72</v>
      </c>
      <c r="F38" s="38">
        <v>797.72</v>
      </c>
      <c r="G38" s="39" t="s">
        <v>38</v>
      </c>
      <c r="H38" s="16">
        <v>0.074</v>
      </c>
      <c r="I38" s="16">
        <v>0.074</v>
      </c>
      <c r="J38" s="18">
        <v>1</v>
      </c>
    </row>
    <row r="39" spans="1:10" ht="15.75" thickBot="1">
      <c r="A39" s="65"/>
      <c r="B39" s="68"/>
      <c r="C39" s="64"/>
      <c r="D39" s="64"/>
      <c r="E39" s="40">
        <v>852.97</v>
      </c>
      <c r="F39" s="40">
        <v>852.97</v>
      </c>
      <c r="G39" s="41" t="s">
        <v>15</v>
      </c>
      <c r="H39" s="19">
        <f>'[1]2015'!$G$120/1000000</f>
        <v>0.034795</v>
      </c>
      <c r="I39" s="19">
        <f>H39</f>
        <v>0.034795</v>
      </c>
      <c r="J39" s="21">
        <v>0.5</v>
      </c>
    </row>
    <row r="40" spans="1:10" ht="31.5" thickBot="1">
      <c r="A40" s="65">
        <v>5</v>
      </c>
      <c r="B40" s="66" t="s">
        <v>23</v>
      </c>
      <c r="C40" s="62" t="s">
        <v>13</v>
      </c>
      <c r="D40" s="62" t="s">
        <v>6</v>
      </c>
      <c r="E40" s="37" t="s">
        <v>51</v>
      </c>
      <c r="F40" s="37" t="str">
        <f>E40</f>
        <v>***</v>
      </c>
      <c r="G40" s="2" t="s">
        <v>32</v>
      </c>
      <c r="H40" s="22">
        <v>0</v>
      </c>
      <c r="I40" s="22">
        <v>0</v>
      </c>
      <c r="J40" s="20">
        <v>0</v>
      </c>
    </row>
    <row r="41" spans="1:10" ht="31.5" thickBot="1">
      <c r="A41" s="65"/>
      <c r="B41" s="67"/>
      <c r="C41" s="63"/>
      <c r="D41" s="63"/>
      <c r="E41" s="38">
        <v>94.85</v>
      </c>
      <c r="F41" s="38">
        <v>94.85</v>
      </c>
      <c r="G41" s="39" t="s">
        <v>33</v>
      </c>
      <c r="H41" s="16">
        <v>0</v>
      </c>
      <c r="I41" s="16">
        <v>0</v>
      </c>
      <c r="J41" s="18">
        <v>0</v>
      </c>
    </row>
    <row r="42" spans="1:10" ht="31.5" thickBot="1">
      <c r="A42" s="65"/>
      <c r="B42" s="67"/>
      <c r="C42" s="63"/>
      <c r="D42" s="63"/>
      <c r="E42" s="38">
        <v>252.84</v>
      </c>
      <c r="F42" s="38">
        <v>252.84</v>
      </c>
      <c r="G42" s="39" t="s">
        <v>34</v>
      </c>
      <c r="H42" s="16">
        <v>0</v>
      </c>
      <c r="I42" s="16">
        <v>0</v>
      </c>
      <c r="J42" s="18">
        <v>0</v>
      </c>
    </row>
    <row r="43" spans="1:10" ht="31.5" thickBot="1">
      <c r="A43" s="65"/>
      <c r="B43" s="67"/>
      <c r="C43" s="63"/>
      <c r="D43" s="63"/>
      <c r="E43" s="38">
        <v>438.71</v>
      </c>
      <c r="F43" s="38">
        <v>438.71</v>
      </c>
      <c r="G43" s="39" t="s">
        <v>35</v>
      </c>
      <c r="H43" s="16">
        <v>0</v>
      </c>
      <c r="I43" s="16">
        <v>0</v>
      </c>
      <c r="J43" s="18">
        <v>1</v>
      </c>
    </row>
    <row r="44" spans="1:10" ht="31.5" thickBot="1">
      <c r="A44" s="65"/>
      <c r="B44" s="67"/>
      <c r="C44" s="63"/>
      <c r="D44" s="63"/>
      <c r="E44" s="38">
        <v>518.52</v>
      </c>
      <c r="F44" s="38">
        <v>518.52</v>
      </c>
      <c r="G44" s="39" t="s">
        <v>36</v>
      </c>
      <c r="H44" s="16">
        <v>0.279</v>
      </c>
      <c r="I44" s="16">
        <v>0.279</v>
      </c>
      <c r="J44" s="18">
        <v>0.2</v>
      </c>
    </row>
    <row r="45" spans="1:10" ht="31.5" thickBot="1">
      <c r="A45" s="65"/>
      <c r="B45" s="67"/>
      <c r="C45" s="63"/>
      <c r="D45" s="63"/>
      <c r="E45" s="38">
        <v>598.29</v>
      </c>
      <c r="F45" s="38">
        <v>598.29</v>
      </c>
      <c r="G45" s="39" t="s">
        <v>41</v>
      </c>
      <c r="H45" s="16">
        <v>0.245</v>
      </c>
      <c r="I45" s="16">
        <v>0.245</v>
      </c>
      <c r="J45" s="18">
        <v>0.3</v>
      </c>
    </row>
    <row r="46" spans="1:10" ht="31.5" thickBot="1">
      <c r="A46" s="65"/>
      <c r="B46" s="67"/>
      <c r="C46" s="63"/>
      <c r="D46" s="63"/>
      <c r="E46" s="38">
        <v>797.72</v>
      </c>
      <c r="F46" s="38">
        <v>797.72</v>
      </c>
      <c r="G46" s="39" t="s">
        <v>46</v>
      </c>
      <c r="H46" s="16">
        <v>0.115</v>
      </c>
      <c r="I46" s="16">
        <v>0.115</v>
      </c>
      <c r="J46" s="18">
        <v>0.5</v>
      </c>
    </row>
    <row r="47" spans="1:10" ht="15.75" thickBot="1">
      <c r="A47" s="65"/>
      <c r="B47" s="68"/>
      <c r="C47" s="64"/>
      <c r="D47" s="64"/>
      <c r="E47" s="40">
        <v>852.97</v>
      </c>
      <c r="F47" s="40">
        <v>852.97</v>
      </c>
      <c r="G47" s="41" t="s">
        <v>15</v>
      </c>
      <c r="H47" s="19">
        <f>'[1]2015'!$G$121/1000000</f>
        <v>0.156912</v>
      </c>
      <c r="I47" s="19">
        <f>H47</f>
        <v>0.156912</v>
      </c>
      <c r="J47" s="21">
        <v>0.05</v>
      </c>
    </row>
    <row r="48" spans="1:10" ht="31.5" thickBot="1">
      <c r="A48" s="65">
        <v>6</v>
      </c>
      <c r="B48" s="66" t="s">
        <v>24</v>
      </c>
      <c r="C48" s="62" t="s">
        <v>25</v>
      </c>
      <c r="D48" s="62" t="s">
        <v>6</v>
      </c>
      <c r="E48" s="37" t="s">
        <v>51</v>
      </c>
      <c r="F48" s="37" t="str">
        <f>E48</f>
        <v>***</v>
      </c>
      <c r="G48" s="2" t="s">
        <v>45</v>
      </c>
      <c r="H48" s="14">
        <v>0</v>
      </c>
      <c r="I48" s="14">
        <v>0</v>
      </c>
      <c r="J48" s="20">
        <v>0</v>
      </c>
    </row>
    <row r="49" spans="1:10" ht="31.5" thickBot="1">
      <c r="A49" s="65"/>
      <c r="B49" s="67"/>
      <c r="C49" s="63"/>
      <c r="D49" s="63"/>
      <c r="E49" s="38">
        <v>94.85</v>
      </c>
      <c r="F49" s="38">
        <v>94.85</v>
      </c>
      <c r="G49" s="39" t="s">
        <v>33</v>
      </c>
      <c r="H49" s="16">
        <v>0</v>
      </c>
      <c r="I49" s="16">
        <v>0</v>
      </c>
      <c r="J49" s="18">
        <v>100</v>
      </c>
    </row>
    <row r="50" spans="1:10" ht="31.5" thickBot="1">
      <c r="A50" s="65"/>
      <c r="B50" s="67"/>
      <c r="C50" s="63"/>
      <c r="D50" s="63"/>
      <c r="E50" s="38">
        <v>252.84</v>
      </c>
      <c r="F50" s="38">
        <v>252.84</v>
      </c>
      <c r="G50" s="39" t="s">
        <v>34</v>
      </c>
      <c r="H50" s="16">
        <v>0</v>
      </c>
      <c r="I50" s="16">
        <v>0</v>
      </c>
      <c r="J50" s="18">
        <v>30</v>
      </c>
    </row>
    <row r="51" spans="1:10" ht="31.5" thickBot="1">
      <c r="A51" s="65"/>
      <c r="B51" s="67"/>
      <c r="C51" s="63"/>
      <c r="D51" s="63"/>
      <c r="E51" s="38">
        <v>438.71</v>
      </c>
      <c r="F51" s="38">
        <v>438.71</v>
      </c>
      <c r="G51" s="39" t="s">
        <v>40</v>
      </c>
      <c r="H51" s="16">
        <v>0</v>
      </c>
      <c r="I51" s="16">
        <v>0</v>
      </c>
      <c r="J51" s="18">
        <v>20</v>
      </c>
    </row>
    <row r="52" spans="1:10" ht="31.5" thickBot="1">
      <c r="A52" s="65"/>
      <c r="B52" s="67"/>
      <c r="C52" s="63"/>
      <c r="D52" s="63"/>
      <c r="E52" s="38">
        <v>518.52</v>
      </c>
      <c r="F52" s="38">
        <v>518.52</v>
      </c>
      <c r="G52" s="39" t="s">
        <v>36</v>
      </c>
      <c r="H52" s="16">
        <v>0.293</v>
      </c>
      <c r="I52" s="16">
        <v>0.293</v>
      </c>
      <c r="J52" s="18">
        <v>3</v>
      </c>
    </row>
    <row r="53" spans="1:10" ht="31.5" thickBot="1">
      <c r="A53" s="65"/>
      <c r="B53" s="67"/>
      <c r="C53" s="63"/>
      <c r="D53" s="63"/>
      <c r="E53" s="38">
        <v>598.29</v>
      </c>
      <c r="F53" s="38">
        <v>598.29</v>
      </c>
      <c r="G53" s="39" t="s">
        <v>41</v>
      </c>
      <c r="H53" s="16">
        <v>0.248</v>
      </c>
      <c r="I53" s="16">
        <v>0.248</v>
      </c>
      <c r="J53" s="18">
        <v>2</v>
      </c>
    </row>
    <row r="54" spans="1:10" ht="31.5" thickBot="1">
      <c r="A54" s="65"/>
      <c r="B54" s="67"/>
      <c r="C54" s="63"/>
      <c r="D54" s="63"/>
      <c r="E54" s="38">
        <v>797.72</v>
      </c>
      <c r="F54" s="38">
        <v>797.72</v>
      </c>
      <c r="G54" s="39" t="s">
        <v>38</v>
      </c>
      <c r="H54" s="16">
        <v>0.068</v>
      </c>
      <c r="I54" s="16">
        <v>0.068</v>
      </c>
      <c r="J54" s="18">
        <v>0.7</v>
      </c>
    </row>
    <row r="55" spans="1:10" ht="15.75" thickBot="1">
      <c r="A55" s="65"/>
      <c r="B55" s="68"/>
      <c r="C55" s="64"/>
      <c r="D55" s="64"/>
      <c r="E55" s="40">
        <v>852.97</v>
      </c>
      <c r="F55" s="40">
        <v>852.97</v>
      </c>
      <c r="G55" s="41" t="s">
        <v>15</v>
      </c>
      <c r="H55" s="19">
        <f>'[1]2015'!$G$128/1000000</f>
        <v>0.182542</v>
      </c>
      <c r="I55" s="19">
        <f>H55</f>
        <v>0.182542</v>
      </c>
      <c r="J55" s="21">
        <v>1.5</v>
      </c>
    </row>
    <row r="56" spans="1:10" ht="31.5" thickBot="1">
      <c r="A56" s="65">
        <v>7</v>
      </c>
      <c r="B56" s="66" t="s">
        <v>27</v>
      </c>
      <c r="C56" s="62" t="s">
        <v>28</v>
      </c>
      <c r="D56" s="62" t="s">
        <v>6</v>
      </c>
      <c r="E56" s="37" t="s">
        <v>51</v>
      </c>
      <c r="F56" s="37" t="str">
        <f>E56</f>
        <v>***</v>
      </c>
      <c r="G56" s="2" t="s">
        <v>45</v>
      </c>
      <c r="H56" s="14">
        <v>0</v>
      </c>
      <c r="I56" s="14">
        <v>0</v>
      </c>
      <c r="J56" s="20">
        <v>0</v>
      </c>
    </row>
    <row r="57" spans="1:10" ht="31.5" thickBot="1">
      <c r="A57" s="65"/>
      <c r="B57" s="67"/>
      <c r="C57" s="63"/>
      <c r="D57" s="63"/>
      <c r="E57" s="38">
        <v>94.85</v>
      </c>
      <c r="F57" s="38">
        <v>94.85</v>
      </c>
      <c r="G57" s="39" t="s">
        <v>42</v>
      </c>
      <c r="H57" s="16">
        <v>0</v>
      </c>
      <c r="I57" s="16">
        <v>0</v>
      </c>
      <c r="J57" s="18">
        <v>0</v>
      </c>
    </row>
    <row r="58" spans="1:10" ht="31.5" thickBot="1">
      <c r="A58" s="65"/>
      <c r="B58" s="67"/>
      <c r="C58" s="63"/>
      <c r="D58" s="63"/>
      <c r="E58" s="38">
        <v>252.84</v>
      </c>
      <c r="F58" s="38">
        <v>252.84</v>
      </c>
      <c r="G58" s="39" t="s">
        <v>34</v>
      </c>
      <c r="H58" s="16">
        <v>0</v>
      </c>
      <c r="I58" s="16">
        <v>0</v>
      </c>
      <c r="J58" s="18">
        <v>0</v>
      </c>
    </row>
    <row r="59" spans="1:10" ht="31.5" thickBot="1">
      <c r="A59" s="65"/>
      <c r="B59" s="67"/>
      <c r="C59" s="63"/>
      <c r="D59" s="63"/>
      <c r="E59" s="38">
        <v>438.71</v>
      </c>
      <c r="F59" s="38">
        <v>438.71</v>
      </c>
      <c r="G59" s="39" t="s">
        <v>40</v>
      </c>
      <c r="H59" s="16">
        <v>0</v>
      </c>
      <c r="I59" s="16">
        <v>0</v>
      </c>
      <c r="J59" s="18">
        <v>0.5</v>
      </c>
    </row>
    <row r="60" spans="1:10" ht="31.5" thickBot="1">
      <c r="A60" s="65"/>
      <c r="B60" s="67"/>
      <c r="C60" s="63"/>
      <c r="D60" s="63"/>
      <c r="E60" s="38">
        <v>518.52</v>
      </c>
      <c r="F60" s="38">
        <v>518.52</v>
      </c>
      <c r="G60" s="39" t="s">
        <v>43</v>
      </c>
      <c r="H60" s="16">
        <v>0.309</v>
      </c>
      <c r="I60" s="16">
        <v>0.309</v>
      </c>
      <c r="J60" s="18">
        <v>0.7</v>
      </c>
    </row>
    <row r="61" spans="1:10" ht="31.5" thickBot="1">
      <c r="A61" s="65"/>
      <c r="B61" s="67"/>
      <c r="C61" s="63"/>
      <c r="D61" s="63"/>
      <c r="E61" s="38">
        <v>598.29</v>
      </c>
      <c r="F61" s="38">
        <v>598.29</v>
      </c>
      <c r="G61" s="39" t="s">
        <v>37</v>
      </c>
      <c r="H61" s="16">
        <v>0.202</v>
      </c>
      <c r="I61" s="16">
        <v>0.202</v>
      </c>
      <c r="J61" s="18">
        <v>0.8</v>
      </c>
    </row>
    <row r="62" spans="1:10" ht="31.5" thickBot="1">
      <c r="A62" s="65"/>
      <c r="B62" s="67"/>
      <c r="C62" s="63"/>
      <c r="D62" s="63"/>
      <c r="E62" s="38">
        <v>797.72</v>
      </c>
      <c r="F62" s="38">
        <v>797.72</v>
      </c>
      <c r="G62" s="39" t="s">
        <v>38</v>
      </c>
      <c r="H62" s="16">
        <v>0.093</v>
      </c>
      <c r="I62" s="16">
        <v>0.093</v>
      </c>
      <c r="J62" s="18">
        <v>0.9</v>
      </c>
    </row>
    <row r="63" spans="1:10" ht="15.75" thickBot="1">
      <c r="A63" s="65"/>
      <c r="B63" s="68"/>
      <c r="C63" s="64"/>
      <c r="D63" s="64"/>
      <c r="E63" s="40">
        <v>852.97</v>
      </c>
      <c r="F63" s="40">
        <v>852.97</v>
      </c>
      <c r="G63" s="41" t="s">
        <v>15</v>
      </c>
      <c r="H63" s="19">
        <f>'[1]2015'!$G$122/1000000+('[1]2015'!$G$126/1000000)</f>
        <v>0.16873</v>
      </c>
      <c r="I63" s="19">
        <f>H63</f>
        <v>0.16873</v>
      </c>
      <c r="J63" s="21">
        <v>1.5</v>
      </c>
    </row>
    <row r="64" spans="1:10" ht="31.5" thickBot="1">
      <c r="A64" s="65">
        <v>8</v>
      </c>
      <c r="B64" s="66" t="s">
        <v>29</v>
      </c>
      <c r="C64" s="62" t="s">
        <v>47</v>
      </c>
      <c r="D64" s="62" t="s">
        <v>6</v>
      </c>
      <c r="E64" s="37" t="s">
        <v>51</v>
      </c>
      <c r="F64" s="37" t="str">
        <f>E64</f>
        <v>***</v>
      </c>
      <c r="G64" s="2" t="s">
        <v>45</v>
      </c>
      <c r="H64" s="14">
        <v>0</v>
      </c>
      <c r="I64" s="14">
        <v>0</v>
      </c>
      <c r="J64" s="20">
        <v>0</v>
      </c>
    </row>
    <row r="65" spans="1:10" ht="31.5" thickBot="1">
      <c r="A65" s="65"/>
      <c r="B65" s="67"/>
      <c r="C65" s="63"/>
      <c r="D65" s="63"/>
      <c r="E65" s="38">
        <v>94.85</v>
      </c>
      <c r="F65" s="38">
        <v>94.85</v>
      </c>
      <c r="G65" s="39" t="s">
        <v>33</v>
      </c>
      <c r="H65" s="16">
        <v>0</v>
      </c>
      <c r="I65" s="16">
        <v>0</v>
      </c>
      <c r="J65" s="18">
        <v>0</v>
      </c>
    </row>
    <row r="66" spans="1:10" ht="31.5" thickBot="1">
      <c r="A66" s="65"/>
      <c r="B66" s="67"/>
      <c r="C66" s="63"/>
      <c r="D66" s="63"/>
      <c r="E66" s="38">
        <v>252.84</v>
      </c>
      <c r="F66" s="38">
        <v>252.84</v>
      </c>
      <c r="G66" s="39" t="s">
        <v>39</v>
      </c>
      <c r="H66" s="16">
        <v>0</v>
      </c>
      <c r="I66" s="16">
        <v>0</v>
      </c>
      <c r="J66" s="18">
        <v>0</v>
      </c>
    </row>
    <row r="67" spans="1:10" ht="31.5" thickBot="1">
      <c r="A67" s="65"/>
      <c r="B67" s="67"/>
      <c r="C67" s="63"/>
      <c r="D67" s="63"/>
      <c r="E67" s="38">
        <v>438.71</v>
      </c>
      <c r="F67" s="38">
        <v>438.71</v>
      </c>
      <c r="G67" s="39" t="s">
        <v>40</v>
      </c>
      <c r="H67" s="16">
        <v>0</v>
      </c>
      <c r="I67" s="16">
        <v>0</v>
      </c>
      <c r="J67" s="18">
        <v>0</v>
      </c>
    </row>
    <row r="68" spans="1:10" ht="31.5" thickBot="1">
      <c r="A68" s="65"/>
      <c r="B68" s="67"/>
      <c r="C68" s="63"/>
      <c r="D68" s="63"/>
      <c r="E68" s="38">
        <v>518.52</v>
      </c>
      <c r="F68" s="38">
        <v>518.52</v>
      </c>
      <c r="G68" s="39" t="s">
        <v>43</v>
      </c>
      <c r="H68" s="16">
        <v>0</v>
      </c>
      <c r="I68" s="16">
        <v>0</v>
      </c>
      <c r="J68" s="18">
        <v>0.5</v>
      </c>
    </row>
    <row r="69" spans="1:10" ht="31.5" thickBot="1">
      <c r="A69" s="65"/>
      <c r="B69" s="67"/>
      <c r="C69" s="63"/>
      <c r="D69" s="63"/>
      <c r="E69" s="38">
        <v>598.29</v>
      </c>
      <c r="F69" s="38">
        <v>598.29</v>
      </c>
      <c r="G69" s="39" t="s">
        <v>41</v>
      </c>
      <c r="H69" s="16">
        <v>0.092</v>
      </c>
      <c r="I69" s="16">
        <v>0.092</v>
      </c>
      <c r="J69" s="18">
        <v>0.4</v>
      </c>
    </row>
    <row r="70" spans="1:10" ht="31.5" thickBot="1">
      <c r="A70" s="65"/>
      <c r="B70" s="67"/>
      <c r="C70" s="63"/>
      <c r="D70" s="63"/>
      <c r="E70" s="38">
        <v>797.72</v>
      </c>
      <c r="F70" s="38">
        <v>797.72</v>
      </c>
      <c r="G70" s="39" t="s">
        <v>38</v>
      </c>
      <c r="H70" s="16">
        <v>0.018</v>
      </c>
      <c r="I70" s="16">
        <v>0.018</v>
      </c>
      <c r="J70" s="18">
        <v>0.3</v>
      </c>
    </row>
    <row r="71" spans="1:10" ht="15.75" thickBot="1">
      <c r="A71" s="65"/>
      <c r="B71" s="68"/>
      <c r="C71" s="64"/>
      <c r="D71" s="64"/>
      <c r="E71" s="40">
        <v>852.97</v>
      </c>
      <c r="F71" s="40">
        <v>852.97</v>
      </c>
      <c r="G71" s="41" t="s">
        <v>15</v>
      </c>
      <c r="H71" s="19">
        <v>0</v>
      </c>
      <c r="I71" s="19">
        <v>0</v>
      </c>
      <c r="J71" s="21">
        <v>2.5</v>
      </c>
    </row>
    <row r="72" spans="1:10" ht="31.5" thickBot="1">
      <c r="A72" s="65">
        <v>9</v>
      </c>
      <c r="B72" s="66" t="s">
        <v>30</v>
      </c>
      <c r="C72" s="62" t="s">
        <v>48</v>
      </c>
      <c r="D72" s="62" t="s">
        <v>6</v>
      </c>
      <c r="E72" s="37" t="s">
        <v>51</v>
      </c>
      <c r="F72" s="37" t="str">
        <f>E72</f>
        <v>***</v>
      </c>
      <c r="G72" s="2" t="s">
        <v>32</v>
      </c>
      <c r="H72" s="14">
        <v>0</v>
      </c>
      <c r="I72" s="14">
        <v>0</v>
      </c>
      <c r="J72" s="20">
        <v>0</v>
      </c>
    </row>
    <row r="73" spans="1:10" ht="31.5" thickBot="1">
      <c r="A73" s="65"/>
      <c r="B73" s="67"/>
      <c r="C73" s="63"/>
      <c r="D73" s="63"/>
      <c r="E73" s="38">
        <v>94.85</v>
      </c>
      <c r="F73" s="38">
        <v>94.85</v>
      </c>
      <c r="G73" s="39" t="s">
        <v>33</v>
      </c>
      <c r="H73" s="16">
        <v>0</v>
      </c>
      <c r="I73" s="16">
        <v>0</v>
      </c>
      <c r="J73" s="18">
        <v>0</v>
      </c>
    </row>
    <row r="74" spans="1:10" ht="31.5" thickBot="1">
      <c r="A74" s="65"/>
      <c r="B74" s="67"/>
      <c r="C74" s="63"/>
      <c r="D74" s="63"/>
      <c r="E74" s="38">
        <v>252.84</v>
      </c>
      <c r="F74" s="38">
        <v>252.84</v>
      </c>
      <c r="G74" s="39" t="s">
        <v>49</v>
      </c>
      <c r="H74" s="16">
        <v>0</v>
      </c>
      <c r="I74" s="16">
        <v>0</v>
      </c>
      <c r="J74" s="18">
        <v>0</v>
      </c>
    </row>
    <row r="75" spans="1:10" ht="31.5" thickBot="1">
      <c r="A75" s="65"/>
      <c r="B75" s="67"/>
      <c r="C75" s="63"/>
      <c r="D75" s="63"/>
      <c r="E75" s="38">
        <v>438.71</v>
      </c>
      <c r="F75" s="38">
        <v>438.71</v>
      </c>
      <c r="G75" s="39" t="s">
        <v>35</v>
      </c>
      <c r="H75" s="23">
        <v>0.146</v>
      </c>
      <c r="I75" s="23">
        <v>0.146</v>
      </c>
      <c r="J75" s="18">
        <v>1</v>
      </c>
    </row>
    <row r="76" spans="1:10" ht="31.5" thickBot="1">
      <c r="A76" s="65"/>
      <c r="B76" s="67"/>
      <c r="C76" s="63"/>
      <c r="D76" s="63"/>
      <c r="E76" s="38">
        <v>518.52</v>
      </c>
      <c r="F76" s="38">
        <v>518.52</v>
      </c>
      <c r="G76" s="39" t="s">
        <v>43</v>
      </c>
      <c r="H76" s="23">
        <v>0.083</v>
      </c>
      <c r="I76" s="23">
        <v>0.083</v>
      </c>
      <c r="J76" s="18">
        <v>0.5</v>
      </c>
    </row>
    <row r="77" spans="1:10" ht="31.5" thickBot="1">
      <c r="A77" s="65"/>
      <c r="B77" s="67"/>
      <c r="C77" s="63"/>
      <c r="D77" s="63"/>
      <c r="E77" s="38">
        <v>598.29</v>
      </c>
      <c r="F77" s="38">
        <v>598.29</v>
      </c>
      <c r="G77" s="39" t="s">
        <v>37</v>
      </c>
      <c r="H77" s="23">
        <v>0.073</v>
      </c>
      <c r="I77" s="23">
        <v>0.073</v>
      </c>
      <c r="J77" s="24">
        <v>0.5</v>
      </c>
    </row>
    <row r="78" spans="1:10" ht="31.5" thickBot="1">
      <c r="A78" s="65"/>
      <c r="B78" s="67"/>
      <c r="C78" s="63"/>
      <c r="D78" s="63"/>
      <c r="E78" s="38">
        <v>797.72</v>
      </c>
      <c r="F78" s="38">
        <v>797.72</v>
      </c>
      <c r="G78" s="39" t="s">
        <v>38</v>
      </c>
      <c r="H78" s="16">
        <v>0.019</v>
      </c>
      <c r="I78" s="16">
        <v>0.019</v>
      </c>
      <c r="J78" s="24">
        <v>0.3</v>
      </c>
    </row>
    <row r="79" spans="1:10" ht="15.75" thickBot="1">
      <c r="A79" s="65"/>
      <c r="B79" s="68"/>
      <c r="C79" s="64"/>
      <c r="D79" s="64"/>
      <c r="E79" s="40">
        <v>852.97</v>
      </c>
      <c r="F79" s="40">
        <v>852.97</v>
      </c>
      <c r="G79" s="41" t="s">
        <v>15</v>
      </c>
      <c r="H79" s="25">
        <v>0</v>
      </c>
      <c r="I79" s="25">
        <v>0</v>
      </c>
      <c r="J79" s="25">
        <v>1.1</v>
      </c>
    </row>
    <row r="80" spans="1:10" ht="31.5" thickBot="1">
      <c r="A80" s="65">
        <v>10</v>
      </c>
      <c r="B80" s="66" t="s">
        <v>31</v>
      </c>
      <c r="C80" s="62" t="s">
        <v>50</v>
      </c>
      <c r="D80" s="62" t="s">
        <v>6</v>
      </c>
      <c r="E80" s="37" t="s">
        <v>51</v>
      </c>
      <c r="F80" s="37" t="str">
        <f>E80</f>
        <v>***</v>
      </c>
      <c r="G80" s="2" t="s">
        <v>32</v>
      </c>
      <c r="H80" s="27">
        <v>0</v>
      </c>
      <c r="I80" s="27">
        <v>0</v>
      </c>
      <c r="J80" s="20">
        <v>0</v>
      </c>
    </row>
    <row r="81" spans="1:10" ht="31.5" thickBot="1">
      <c r="A81" s="65"/>
      <c r="B81" s="67"/>
      <c r="C81" s="63"/>
      <c r="D81" s="63"/>
      <c r="E81" s="38">
        <v>94.85</v>
      </c>
      <c r="F81" s="38">
        <v>94.85</v>
      </c>
      <c r="G81" s="39" t="s">
        <v>42</v>
      </c>
      <c r="H81" s="17">
        <v>0</v>
      </c>
      <c r="I81" s="17">
        <v>0</v>
      </c>
      <c r="J81" s="18">
        <v>0</v>
      </c>
    </row>
    <row r="82" spans="1:10" ht="31.5" thickBot="1">
      <c r="A82" s="65"/>
      <c r="B82" s="67"/>
      <c r="C82" s="63"/>
      <c r="D82" s="63"/>
      <c r="E82" s="38">
        <v>252.84</v>
      </c>
      <c r="F82" s="38">
        <v>252.84</v>
      </c>
      <c r="G82" s="39" t="s">
        <v>39</v>
      </c>
      <c r="H82" s="17">
        <v>0</v>
      </c>
      <c r="I82" s="17">
        <v>0</v>
      </c>
      <c r="J82" s="18">
        <v>0</v>
      </c>
    </row>
    <row r="83" spans="1:10" ht="31.5" thickBot="1">
      <c r="A83" s="65"/>
      <c r="B83" s="67"/>
      <c r="C83" s="63"/>
      <c r="D83" s="63"/>
      <c r="E83" s="38">
        <v>438.71</v>
      </c>
      <c r="F83" s="38">
        <v>438.71</v>
      </c>
      <c r="G83" s="39" t="s">
        <v>35</v>
      </c>
      <c r="H83" s="17">
        <v>0</v>
      </c>
      <c r="I83" s="17">
        <v>0</v>
      </c>
      <c r="J83" s="18">
        <v>0</v>
      </c>
    </row>
    <row r="84" spans="1:10" ht="31.5" thickBot="1">
      <c r="A84" s="65"/>
      <c r="B84" s="67"/>
      <c r="C84" s="63"/>
      <c r="D84" s="63"/>
      <c r="E84" s="38">
        <v>518.52</v>
      </c>
      <c r="F84" s="38">
        <v>518.52</v>
      </c>
      <c r="G84" s="39" t="s">
        <v>16</v>
      </c>
      <c r="H84" s="17">
        <v>0</v>
      </c>
      <c r="I84" s="17">
        <v>0</v>
      </c>
      <c r="J84" s="18">
        <v>0</v>
      </c>
    </row>
    <row r="85" spans="1:10" ht="31.5" thickBot="1">
      <c r="A85" s="65"/>
      <c r="B85" s="67"/>
      <c r="C85" s="63"/>
      <c r="D85" s="63"/>
      <c r="E85" s="38">
        <v>598.29</v>
      </c>
      <c r="F85" s="38">
        <v>598.29</v>
      </c>
      <c r="G85" s="39" t="s">
        <v>41</v>
      </c>
      <c r="H85" s="44">
        <v>0.015</v>
      </c>
      <c r="I85" s="44">
        <v>0.015</v>
      </c>
      <c r="J85" s="24">
        <v>0</v>
      </c>
    </row>
    <row r="86" spans="1:10" ht="31.5" thickBot="1">
      <c r="A86" s="65"/>
      <c r="B86" s="67"/>
      <c r="C86" s="63"/>
      <c r="D86" s="63"/>
      <c r="E86" s="38">
        <v>797.72</v>
      </c>
      <c r="F86" s="38">
        <v>797.72</v>
      </c>
      <c r="G86" s="39" t="s">
        <v>38</v>
      </c>
      <c r="H86" s="17">
        <v>0.001</v>
      </c>
      <c r="I86" s="17">
        <v>0.001</v>
      </c>
      <c r="J86" s="24">
        <v>0</v>
      </c>
    </row>
    <row r="87" spans="1:10" ht="15.75" thickBot="1">
      <c r="A87" s="69"/>
      <c r="B87" s="68"/>
      <c r="C87" s="64"/>
      <c r="D87" s="64"/>
      <c r="E87" s="40">
        <v>852.97</v>
      </c>
      <c r="F87" s="40">
        <v>852.97</v>
      </c>
      <c r="G87" s="41" t="s">
        <v>15</v>
      </c>
      <c r="H87" s="29">
        <v>0</v>
      </c>
      <c r="I87" s="29">
        <v>0</v>
      </c>
      <c r="J87" s="26">
        <v>0</v>
      </c>
    </row>
  </sheetData>
  <sheetProtection/>
  <mergeCells count="42">
    <mergeCell ref="C24:C31"/>
    <mergeCell ref="D24:D31"/>
    <mergeCell ref="C16:C23"/>
    <mergeCell ref="D16:D23"/>
    <mergeCell ref="C40:C47"/>
    <mergeCell ref="D40:D47"/>
    <mergeCell ref="A16:A23"/>
    <mergeCell ref="B16:B23"/>
    <mergeCell ref="A24:A31"/>
    <mergeCell ref="B24:B31"/>
    <mergeCell ref="C32:C39"/>
    <mergeCell ref="D32:D39"/>
    <mergeCell ref="A4:J4"/>
    <mergeCell ref="A5:J5"/>
    <mergeCell ref="A8:A15"/>
    <mergeCell ref="B8:B15"/>
    <mergeCell ref="C8:C15"/>
    <mergeCell ref="D8:D15"/>
    <mergeCell ref="C48:C55"/>
    <mergeCell ref="D48:D55"/>
    <mergeCell ref="C64:C71"/>
    <mergeCell ref="D64:D71"/>
    <mergeCell ref="C72:C79"/>
    <mergeCell ref="D72:D79"/>
    <mergeCell ref="C56:C63"/>
    <mergeCell ref="D56:D63"/>
    <mergeCell ref="A48:A55"/>
    <mergeCell ref="B48:B55"/>
    <mergeCell ref="A72:A79"/>
    <mergeCell ref="B72:B79"/>
    <mergeCell ref="A40:A47"/>
    <mergeCell ref="B40:B47"/>
    <mergeCell ref="C80:C87"/>
    <mergeCell ref="D80:D87"/>
    <mergeCell ref="A32:A39"/>
    <mergeCell ref="B32:B39"/>
    <mergeCell ref="A56:A63"/>
    <mergeCell ref="B56:B63"/>
    <mergeCell ref="A80:A87"/>
    <mergeCell ref="B80:B87"/>
    <mergeCell ref="A64:A71"/>
    <mergeCell ref="B64:B71"/>
  </mergeCells>
  <printOptions/>
  <pageMargins left="0.29" right="0.17" top="0.24" bottom="0.2755905511811024" header="0.2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zoomScalePageLayoutView="0" workbookViewId="0" topLeftCell="A1">
      <pane xSplit="2" ySplit="6" topLeftCell="C7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81" sqref="M81"/>
    </sheetView>
  </sheetViews>
  <sheetFormatPr defaultColWidth="9.1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hidden="1" customWidth="1"/>
    <col min="5" max="5" width="26.25390625" style="31" hidden="1" customWidth="1"/>
    <col min="6" max="6" width="29.25390625" style="31" hidden="1" customWidth="1"/>
    <col min="7" max="7" width="28.50390625" style="32" customWidth="1"/>
    <col min="8" max="8" width="17.50390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1" t="s">
        <v>54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84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5.7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0.75">
      <c r="A8" s="65">
        <v>1</v>
      </c>
      <c r="B8" s="66" t="s">
        <v>17</v>
      </c>
      <c r="C8" s="62" t="s">
        <v>18</v>
      </c>
      <c r="D8" s="62" t="s">
        <v>6</v>
      </c>
      <c r="E8" s="37" t="s">
        <v>51</v>
      </c>
      <c r="F8" s="37" t="str">
        <f>E8</f>
        <v>***</v>
      </c>
      <c r="G8" s="2" t="s">
        <v>32</v>
      </c>
      <c r="H8" s="14">
        <v>0</v>
      </c>
      <c r="I8" s="14">
        <v>0</v>
      </c>
      <c r="J8" s="15">
        <f>февраль!J8</f>
        <v>0</v>
      </c>
    </row>
    <row r="9" spans="1:10" ht="30.75">
      <c r="A9" s="72"/>
      <c r="B9" s="67"/>
      <c r="C9" s="63"/>
      <c r="D9" s="63"/>
      <c r="E9" s="38">
        <v>94.85</v>
      </c>
      <c r="F9" s="38">
        <v>94.85</v>
      </c>
      <c r="G9" s="39" t="s">
        <v>33</v>
      </c>
      <c r="H9" s="16">
        <v>0</v>
      </c>
      <c r="I9" s="16">
        <v>0</v>
      </c>
      <c r="J9" s="42">
        <f>февраль!J9</f>
        <v>0</v>
      </c>
    </row>
    <row r="10" spans="1:10" ht="30.75">
      <c r="A10" s="72"/>
      <c r="B10" s="67"/>
      <c r="C10" s="63"/>
      <c r="D10" s="63"/>
      <c r="E10" s="38">
        <v>252.84</v>
      </c>
      <c r="F10" s="38">
        <v>252.84</v>
      </c>
      <c r="G10" s="39" t="s">
        <v>34</v>
      </c>
      <c r="H10" s="16">
        <v>0</v>
      </c>
      <c r="I10" s="16">
        <v>0</v>
      </c>
      <c r="J10" s="42">
        <f>февраль!J10</f>
        <v>0</v>
      </c>
    </row>
    <row r="11" spans="1:10" ht="30.75">
      <c r="A11" s="72"/>
      <c r="B11" s="67"/>
      <c r="C11" s="63"/>
      <c r="D11" s="63"/>
      <c r="E11" s="38">
        <v>438.71</v>
      </c>
      <c r="F11" s="38">
        <v>438.71</v>
      </c>
      <c r="G11" s="39" t="s">
        <v>35</v>
      </c>
      <c r="H11" s="16">
        <v>0.189</v>
      </c>
      <c r="I11" s="16">
        <v>0.189</v>
      </c>
      <c r="J11" s="42">
        <f>февраль!J11</f>
        <v>0</v>
      </c>
    </row>
    <row r="12" spans="1:10" ht="30.75">
      <c r="A12" s="72"/>
      <c r="B12" s="67"/>
      <c r="C12" s="63"/>
      <c r="D12" s="63"/>
      <c r="E12" s="38">
        <v>518.52</v>
      </c>
      <c r="F12" s="38">
        <v>518.52</v>
      </c>
      <c r="G12" s="39" t="s">
        <v>36</v>
      </c>
      <c r="H12" s="17">
        <v>0.316</v>
      </c>
      <c r="I12" s="17">
        <v>0.316</v>
      </c>
      <c r="J12" s="42">
        <f>февраль!J12</f>
        <v>0</v>
      </c>
    </row>
    <row r="13" spans="1:10" ht="30.75">
      <c r="A13" s="72"/>
      <c r="B13" s="67"/>
      <c r="C13" s="63"/>
      <c r="D13" s="63"/>
      <c r="E13" s="38">
        <v>598.29</v>
      </c>
      <c r="F13" s="38">
        <v>598.29</v>
      </c>
      <c r="G13" s="39" t="s">
        <v>37</v>
      </c>
      <c r="H13" s="17">
        <v>0.268</v>
      </c>
      <c r="I13" s="17">
        <v>0.268</v>
      </c>
      <c r="J13" s="42">
        <f>февраль!J13</f>
        <v>0</v>
      </c>
    </row>
    <row r="14" spans="1:10" ht="30.75">
      <c r="A14" s="72"/>
      <c r="B14" s="67"/>
      <c r="C14" s="63"/>
      <c r="D14" s="63"/>
      <c r="E14" s="38">
        <v>797.72</v>
      </c>
      <c r="F14" s="38">
        <v>797.72</v>
      </c>
      <c r="G14" s="39" t="s">
        <v>38</v>
      </c>
      <c r="H14" s="17">
        <v>0.156</v>
      </c>
      <c r="I14" s="17">
        <v>0.156</v>
      </c>
      <c r="J14" s="42">
        <f>февраль!J14</f>
        <v>0</v>
      </c>
    </row>
    <row r="15" spans="1:10" ht="15.75" thickBot="1">
      <c r="A15" s="73"/>
      <c r="B15" s="68"/>
      <c r="C15" s="64"/>
      <c r="D15" s="64"/>
      <c r="E15" s="40">
        <v>852.97</v>
      </c>
      <c r="F15" s="40">
        <v>852.97</v>
      </c>
      <c r="G15" s="41" t="s">
        <v>15</v>
      </c>
      <c r="H15" s="29"/>
      <c r="I15" s="29"/>
      <c r="J15" s="43">
        <f>февраль!J15</f>
        <v>0.01</v>
      </c>
    </row>
    <row r="16" spans="1:10" ht="31.5" thickBot="1">
      <c r="A16" s="65">
        <v>2</v>
      </c>
      <c r="B16" s="66" t="s">
        <v>19</v>
      </c>
      <c r="C16" s="62" t="s">
        <v>21</v>
      </c>
      <c r="D16" s="62" t="s">
        <v>6</v>
      </c>
      <c r="E16" s="37" t="s">
        <v>51</v>
      </c>
      <c r="F16" s="37" t="str">
        <f>E16</f>
        <v>***</v>
      </c>
      <c r="G16" s="2" t="s">
        <v>32</v>
      </c>
      <c r="H16" s="27">
        <v>0</v>
      </c>
      <c r="I16" s="27">
        <v>0</v>
      </c>
      <c r="J16" s="15">
        <f>февраль!J16</f>
        <v>0</v>
      </c>
    </row>
    <row r="17" spans="1:10" ht="31.5" thickBot="1">
      <c r="A17" s="65"/>
      <c r="B17" s="67"/>
      <c r="C17" s="63"/>
      <c r="D17" s="63"/>
      <c r="E17" s="38">
        <v>94.85</v>
      </c>
      <c r="F17" s="38">
        <v>94.85</v>
      </c>
      <c r="G17" s="39" t="s">
        <v>33</v>
      </c>
      <c r="H17" s="17">
        <v>0</v>
      </c>
      <c r="I17" s="17">
        <v>0</v>
      </c>
      <c r="J17" s="42">
        <f>февраль!J17</f>
        <v>0</v>
      </c>
    </row>
    <row r="18" spans="1:10" ht="31.5" thickBot="1">
      <c r="A18" s="65"/>
      <c r="B18" s="67"/>
      <c r="C18" s="63"/>
      <c r="D18" s="63"/>
      <c r="E18" s="38">
        <v>252.84</v>
      </c>
      <c r="F18" s="38">
        <v>252.84</v>
      </c>
      <c r="G18" s="39" t="s">
        <v>39</v>
      </c>
      <c r="H18" s="17">
        <v>0</v>
      </c>
      <c r="I18" s="17">
        <v>0</v>
      </c>
      <c r="J18" s="42">
        <f>февраль!J18</f>
        <v>0</v>
      </c>
    </row>
    <row r="19" spans="1:10" ht="31.5" thickBot="1">
      <c r="A19" s="65"/>
      <c r="B19" s="67"/>
      <c r="C19" s="63"/>
      <c r="D19" s="63"/>
      <c r="E19" s="38">
        <v>438.71</v>
      </c>
      <c r="F19" s="38">
        <v>438.71</v>
      </c>
      <c r="G19" s="39" t="s">
        <v>40</v>
      </c>
      <c r="H19" s="17">
        <v>0</v>
      </c>
      <c r="I19" s="17">
        <v>0</v>
      </c>
      <c r="J19" s="42">
        <f>февраль!J19</f>
        <v>1</v>
      </c>
    </row>
    <row r="20" spans="1:10" ht="31.5" thickBot="1">
      <c r="A20" s="65"/>
      <c r="B20" s="67"/>
      <c r="C20" s="63"/>
      <c r="D20" s="63"/>
      <c r="E20" s="38">
        <v>518.52</v>
      </c>
      <c r="F20" s="38">
        <v>518.52</v>
      </c>
      <c r="G20" s="39" t="s">
        <v>36</v>
      </c>
      <c r="H20" s="17">
        <v>0.114</v>
      </c>
      <c r="I20" s="17">
        <v>0.114</v>
      </c>
      <c r="J20" s="42">
        <f>февраль!J20</f>
        <v>0.1</v>
      </c>
    </row>
    <row r="21" spans="1:10" ht="31.5" thickBot="1">
      <c r="A21" s="65"/>
      <c r="B21" s="67"/>
      <c r="C21" s="63"/>
      <c r="D21" s="63"/>
      <c r="E21" s="38">
        <v>598.29</v>
      </c>
      <c r="F21" s="38">
        <v>598.29</v>
      </c>
      <c r="G21" s="39" t="s">
        <v>41</v>
      </c>
      <c r="H21" s="17">
        <v>0.28</v>
      </c>
      <c r="I21" s="17">
        <v>0.28</v>
      </c>
      <c r="J21" s="42">
        <f>февраль!J21</f>
        <v>0.05</v>
      </c>
    </row>
    <row r="22" spans="1:10" ht="31.5" thickBot="1">
      <c r="A22" s="65"/>
      <c r="B22" s="67"/>
      <c r="C22" s="63"/>
      <c r="D22" s="63"/>
      <c r="E22" s="38">
        <v>797.72</v>
      </c>
      <c r="F22" s="38">
        <v>797.72</v>
      </c>
      <c r="G22" s="39" t="s">
        <v>38</v>
      </c>
      <c r="H22" s="17">
        <v>0.065</v>
      </c>
      <c r="I22" s="17">
        <v>0.065</v>
      </c>
      <c r="J22" s="42">
        <f>февраль!J22</f>
        <v>0.8</v>
      </c>
    </row>
    <row r="23" spans="1:10" ht="15.75" thickBot="1">
      <c r="A23" s="69"/>
      <c r="B23" s="68"/>
      <c r="C23" s="64"/>
      <c r="D23" s="64"/>
      <c r="E23" s="40">
        <v>852.97</v>
      </c>
      <c r="F23" s="40">
        <v>852.97</v>
      </c>
      <c r="G23" s="41" t="s">
        <v>15</v>
      </c>
      <c r="H23" s="29"/>
      <c r="I23" s="29"/>
      <c r="J23" s="43">
        <f>февраль!J23</f>
        <v>0.8</v>
      </c>
    </row>
    <row r="24" spans="1:10" ht="31.5" thickBot="1">
      <c r="A24" s="65">
        <v>3</v>
      </c>
      <c r="B24" s="66" t="s">
        <v>20</v>
      </c>
      <c r="C24" s="62" t="s">
        <v>26</v>
      </c>
      <c r="D24" s="62" t="s">
        <v>6</v>
      </c>
      <c r="E24" s="37" t="s">
        <v>51</v>
      </c>
      <c r="F24" s="37" t="str">
        <f>E24</f>
        <v>***</v>
      </c>
      <c r="G24" s="2" t="s">
        <v>32</v>
      </c>
      <c r="H24" s="27">
        <v>0</v>
      </c>
      <c r="I24" s="27">
        <v>0</v>
      </c>
      <c r="J24" s="15">
        <f>февраль!J24</f>
        <v>0</v>
      </c>
    </row>
    <row r="25" spans="1:10" ht="31.5" thickBot="1">
      <c r="A25" s="65"/>
      <c r="B25" s="67"/>
      <c r="C25" s="63"/>
      <c r="D25" s="63"/>
      <c r="E25" s="38">
        <v>94.85</v>
      </c>
      <c r="F25" s="38">
        <v>94.85</v>
      </c>
      <c r="G25" s="39" t="s">
        <v>42</v>
      </c>
      <c r="H25" s="17">
        <v>0</v>
      </c>
      <c r="I25" s="17">
        <v>0</v>
      </c>
      <c r="J25" s="42">
        <f>февраль!J25</f>
        <v>0</v>
      </c>
    </row>
    <row r="26" spans="1:10" ht="31.5" thickBot="1">
      <c r="A26" s="65"/>
      <c r="B26" s="67"/>
      <c r="C26" s="63"/>
      <c r="D26" s="63"/>
      <c r="E26" s="38">
        <v>252.84</v>
      </c>
      <c r="F26" s="38">
        <v>252.84</v>
      </c>
      <c r="G26" s="39" t="s">
        <v>34</v>
      </c>
      <c r="H26" s="17">
        <v>0</v>
      </c>
      <c r="I26" s="17">
        <v>0</v>
      </c>
      <c r="J26" s="42">
        <f>февраль!J26</f>
        <v>0</v>
      </c>
    </row>
    <row r="27" spans="1:10" ht="31.5" thickBot="1">
      <c r="A27" s="65"/>
      <c r="B27" s="67"/>
      <c r="C27" s="63"/>
      <c r="D27" s="63"/>
      <c r="E27" s="38">
        <v>438.71</v>
      </c>
      <c r="F27" s="38">
        <v>438.71</v>
      </c>
      <c r="G27" s="39" t="s">
        <v>35</v>
      </c>
      <c r="H27" s="17">
        <v>0</v>
      </c>
      <c r="I27" s="17">
        <v>0</v>
      </c>
      <c r="J27" s="42">
        <f>февраль!J27</f>
        <v>0</v>
      </c>
    </row>
    <row r="28" spans="1:10" ht="31.5" thickBot="1">
      <c r="A28" s="65"/>
      <c r="B28" s="67"/>
      <c r="C28" s="63"/>
      <c r="D28" s="63"/>
      <c r="E28" s="38">
        <v>518.52</v>
      </c>
      <c r="F28" s="38">
        <v>518.52</v>
      </c>
      <c r="G28" s="39" t="s">
        <v>43</v>
      </c>
      <c r="H28" s="17">
        <v>0</v>
      </c>
      <c r="I28" s="17">
        <v>0</v>
      </c>
      <c r="J28" s="42">
        <f>февраль!J28</f>
        <v>0</v>
      </c>
    </row>
    <row r="29" spans="1:10" ht="31.5" thickBot="1">
      <c r="A29" s="65"/>
      <c r="B29" s="67"/>
      <c r="C29" s="63"/>
      <c r="D29" s="63"/>
      <c r="E29" s="38">
        <v>598.29</v>
      </c>
      <c r="F29" s="38">
        <v>598.29</v>
      </c>
      <c r="G29" s="39" t="s">
        <v>41</v>
      </c>
      <c r="H29" s="17">
        <v>0.049</v>
      </c>
      <c r="I29" s="17">
        <v>0.049</v>
      </c>
      <c r="J29" s="42">
        <f>февраль!J29</f>
        <v>0.05</v>
      </c>
    </row>
    <row r="30" spans="1:10" ht="31.5" thickBot="1">
      <c r="A30" s="65"/>
      <c r="B30" s="67"/>
      <c r="C30" s="63"/>
      <c r="D30" s="63"/>
      <c r="E30" s="38">
        <v>797.72</v>
      </c>
      <c r="F30" s="38">
        <v>797.72</v>
      </c>
      <c r="G30" s="39" t="s">
        <v>38</v>
      </c>
      <c r="H30" s="17">
        <v>0.009</v>
      </c>
      <c r="I30" s="17">
        <v>0.009</v>
      </c>
      <c r="J30" s="42">
        <f>февраль!J30</f>
        <v>0.5</v>
      </c>
    </row>
    <row r="31" spans="1:10" ht="15.75" thickBot="1">
      <c r="A31" s="69"/>
      <c r="B31" s="68"/>
      <c r="C31" s="64"/>
      <c r="D31" s="64"/>
      <c r="E31" s="40">
        <v>852.97</v>
      </c>
      <c r="F31" s="40">
        <v>852.97</v>
      </c>
      <c r="G31" s="41" t="s">
        <v>15</v>
      </c>
      <c r="H31" s="29">
        <v>0</v>
      </c>
      <c r="I31" s="29">
        <v>0</v>
      </c>
      <c r="J31" s="43">
        <f>февраль!J31</f>
        <v>0.1</v>
      </c>
    </row>
    <row r="32" spans="1:10" ht="31.5" thickBot="1">
      <c r="A32" s="65">
        <v>4</v>
      </c>
      <c r="B32" s="66" t="s">
        <v>22</v>
      </c>
      <c r="C32" s="62" t="s">
        <v>44</v>
      </c>
      <c r="D32" s="62" t="s">
        <v>6</v>
      </c>
      <c r="E32" s="37" t="s">
        <v>51</v>
      </c>
      <c r="F32" s="37" t="str">
        <f>E32</f>
        <v>***</v>
      </c>
      <c r="G32" s="2" t="s">
        <v>45</v>
      </c>
      <c r="H32" s="27">
        <v>0</v>
      </c>
      <c r="I32" s="27">
        <v>0</v>
      </c>
      <c r="J32" s="15">
        <f>февраль!J32</f>
        <v>0</v>
      </c>
    </row>
    <row r="33" spans="1:10" ht="31.5" thickBot="1">
      <c r="A33" s="65"/>
      <c r="B33" s="67"/>
      <c r="C33" s="63"/>
      <c r="D33" s="63"/>
      <c r="E33" s="38">
        <v>94.85</v>
      </c>
      <c r="F33" s="38">
        <v>94.85</v>
      </c>
      <c r="G33" s="39" t="s">
        <v>33</v>
      </c>
      <c r="H33" s="17">
        <v>0</v>
      </c>
      <c r="I33" s="17">
        <v>0</v>
      </c>
      <c r="J33" s="42">
        <f>февраль!J33</f>
        <v>0</v>
      </c>
    </row>
    <row r="34" spans="1:10" ht="31.5" thickBot="1">
      <c r="A34" s="65"/>
      <c r="B34" s="67"/>
      <c r="C34" s="63"/>
      <c r="D34" s="63"/>
      <c r="E34" s="38">
        <v>252.84</v>
      </c>
      <c r="F34" s="38">
        <v>252.84</v>
      </c>
      <c r="G34" s="39" t="s">
        <v>34</v>
      </c>
      <c r="H34" s="17">
        <v>0</v>
      </c>
      <c r="I34" s="17">
        <v>0</v>
      </c>
      <c r="J34" s="42">
        <f>февраль!J34</f>
        <v>0</v>
      </c>
    </row>
    <row r="35" spans="1:10" ht="31.5" thickBot="1">
      <c r="A35" s="65"/>
      <c r="B35" s="67"/>
      <c r="C35" s="63"/>
      <c r="D35" s="63"/>
      <c r="E35" s="38">
        <v>438.71</v>
      </c>
      <c r="F35" s="38">
        <v>438.71</v>
      </c>
      <c r="G35" s="39" t="s">
        <v>35</v>
      </c>
      <c r="H35" s="17">
        <v>0</v>
      </c>
      <c r="I35" s="17">
        <v>0</v>
      </c>
      <c r="J35" s="42">
        <f>февраль!J35</f>
        <v>1.6</v>
      </c>
    </row>
    <row r="36" spans="1:10" ht="31.5" thickBot="1">
      <c r="A36" s="65"/>
      <c r="B36" s="67"/>
      <c r="C36" s="63"/>
      <c r="D36" s="63"/>
      <c r="E36" s="38">
        <v>518.52</v>
      </c>
      <c r="F36" s="38">
        <v>518.52</v>
      </c>
      <c r="G36" s="39" t="s">
        <v>43</v>
      </c>
      <c r="H36" s="17">
        <v>0.197</v>
      </c>
      <c r="I36" s="17">
        <v>0.197</v>
      </c>
      <c r="J36" s="42">
        <f>февраль!J36</f>
        <v>0.1</v>
      </c>
    </row>
    <row r="37" spans="1:10" ht="31.5" thickBot="1">
      <c r="A37" s="65"/>
      <c r="B37" s="67"/>
      <c r="C37" s="63"/>
      <c r="D37" s="63"/>
      <c r="E37" s="38">
        <v>598.29</v>
      </c>
      <c r="F37" s="38">
        <v>598.29</v>
      </c>
      <c r="G37" s="39" t="s">
        <v>37</v>
      </c>
      <c r="H37" s="17">
        <v>0.251</v>
      </c>
      <c r="I37" s="17">
        <v>0.251</v>
      </c>
      <c r="J37" s="42">
        <f>февраль!J37</f>
        <v>0.05</v>
      </c>
    </row>
    <row r="38" spans="1:10" ht="31.5" thickBot="1">
      <c r="A38" s="65"/>
      <c r="B38" s="67"/>
      <c r="C38" s="63"/>
      <c r="D38" s="63"/>
      <c r="E38" s="38">
        <v>797.72</v>
      </c>
      <c r="F38" s="38">
        <v>797.72</v>
      </c>
      <c r="G38" s="39" t="s">
        <v>38</v>
      </c>
      <c r="H38" s="17">
        <v>0.068</v>
      </c>
      <c r="I38" s="17">
        <v>0.068</v>
      </c>
      <c r="J38" s="42">
        <f>февраль!J38</f>
        <v>1</v>
      </c>
    </row>
    <row r="39" spans="1:10" ht="15.75" thickBot="1">
      <c r="A39" s="69"/>
      <c r="B39" s="68"/>
      <c r="C39" s="64"/>
      <c r="D39" s="64"/>
      <c r="E39" s="40">
        <v>852.97</v>
      </c>
      <c r="F39" s="40">
        <v>852.97</v>
      </c>
      <c r="G39" s="41" t="s">
        <v>15</v>
      </c>
      <c r="H39" s="29"/>
      <c r="I39" s="29"/>
      <c r="J39" s="43">
        <f>февраль!J39</f>
        <v>0.5</v>
      </c>
    </row>
    <row r="40" spans="1:10" ht="31.5" thickBot="1">
      <c r="A40" s="65">
        <v>5</v>
      </c>
      <c r="B40" s="66" t="s">
        <v>23</v>
      </c>
      <c r="C40" s="62" t="s">
        <v>13</v>
      </c>
      <c r="D40" s="62" t="s">
        <v>6</v>
      </c>
      <c r="E40" s="37" t="s">
        <v>51</v>
      </c>
      <c r="F40" s="37" t="str">
        <f>E40</f>
        <v>***</v>
      </c>
      <c r="G40" s="2" t="s">
        <v>32</v>
      </c>
      <c r="H40" s="30">
        <v>0</v>
      </c>
      <c r="I40" s="30">
        <v>0</v>
      </c>
      <c r="J40" s="15">
        <f>февраль!J40</f>
        <v>0</v>
      </c>
    </row>
    <row r="41" spans="1:10" ht="31.5" thickBot="1">
      <c r="A41" s="65"/>
      <c r="B41" s="67"/>
      <c r="C41" s="63"/>
      <c r="D41" s="63"/>
      <c r="E41" s="38">
        <v>94.85</v>
      </c>
      <c r="F41" s="38">
        <v>94.85</v>
      </c>
      <c r="G41" s="39" t="s">
        <v>33</v>
      </c>
      <c r="H41" s="17">
        <v>0</v>
      </c>
      <c r="I41" s="17">
        <v>0</v>
      </c>
      <c r="J41" s="42">
        <f>февраль!J41</f>
        <v>0</v>
      </c>
    </row>
    <row r="42" spans="1:10" ht="31.5" thickBot="1">
      <c r="A42" s="65"/>
      <c r="B42" s="67"/>
      <c r="C42" s="63"/>
      <c r="D42" s="63"/>
      <c r="E42" s="38">
        <v>252.84</v>
      </c>
      <c r="F42" s="38">
        <v>252.84</v>
      </c>
      <c r="G42" s="39" t="s">
        <v>34</v>
      </c>
      <c r="H42" s="17">
        <v>0</v>
      </c>
      <c r="I42" s="17">
        <v>0</v>
      </c>
      <c r="J42" s="42">
        <f>февраль!J42</f>
        <v>0</v>
      </c>
    </row>
    <row r="43" spans="1:10" ht="31.5" thickBot="1">
      <c r="A43" s="65"/>
      <c r="B43" s="67"/>
      <c r="C43" s="63"/>
      <c r="D43" s="63"/>
      <c r="E43" s="38">
        <v>438.71</v>
      </c>
      <c r="F43" s="38">
        <v>438.71</v>
      </c>
      <c r="G43" s="39" t="s">
        <v>35</v>
      </c>
      <c r="H43" s="17">
        <v>0</v>
      </c>
      <c r="I43" s="17">
        <v>0</v>
      </c>
      <c r="J43" s="42">
        <f>февраль!J43</f>
        <v>1</v>
      </c>
    </row>
    <row r="44" spans="1:10" ht="31.5" thickBot="1">
      <c r="A44" s="65"/>
      <c r="B44" s="67"/>
      <c r="C44" s="63"/>
      <c r="D44" s="63"/>
      <c r="E44" s="38">
        <v>518.52</v>
      </c>
      <c r="F44" s="38">
        <v>518.52</v>
      </c>
      <c r="G44" s="39" t="s">
        <v>36</v>
      </c>
      <c r="H44" s="17">
        <v>0.112</v>
      </c>
      <c r="I44" s="17">
        <v>0.112</v>
      </c>
      <c r="J44" s="42">
        <f>февраль!J44</f>
        <v>0.2</v>
      </c>
    </row>
    <row r="45" spans="1:10" ht="31.5" thickBot="1">
      <c r="A45" s="65"/>
      <c r="B45" s="67"/>
      <c r="C45" s="63"/>
      <c r="D45" s="63"/>
      <c r="E45" s="38">
        <v>598.29</v>
      </c>
      <c r="F45" s="38">
        <v>598.29</v>
      </c>
      <c r="G45" s="39" t="s">
        <v>41</v>
      </c>
      <c r="H45" s="17">
        <v>0.219</v>
      </c>
      <c r="I45" s="17">
        <v>0.219</v>
      </c>
      <c r="J45" s="42">
        <f>февраль!J45</f>
        <v>0.3</v>
      </c>
    </row>
    <row r="46" spans="1:10" ht="31.5" thickBot="1">
      <c r="A46" s="65"/>
      <c r="B46" s="67"/>
      <c r="C46" s="63"/>
      <c r="D46" s="63"/>
      <c r="E46" s="38">
        <v>797.72</v>
      </c>
      <c r="F46" s="38">
        <v>797.72</v>
      </c>
      <c r="G46" s="39" t="s">
        <v>46</v>
      </c>
      <c r="H46" s="17">
        <v>0.112</v>
      </c>
      <c r="I46" s="17">
        <v>0.112</v>
      </c>
      <c r="J46" s="42">
        <f>февраль!J46</f>
        <v>0.5</v>
      </c>
    </row>
    <row r="47" spans="1:10" ht="15.75" thickBot="1">
      <c r="A47" s="69"/>
      <c r="B47" s="68"/>
      <c r="C47" s="64"/>
      <c r="D47" s="64"/>
      <c r="E47" s="40">
        <v>852.97</v>
      </c>
      <c r="F47" s="40">
        <v>852.97</v>
      </c>
      <c r="G47" s="41" t="s">
        <v>15</v>
      </c>
      <c r="H47" s="29"/>
      <c r="I47" s="29"/>
      <c r="J47" s="43">
        <f>февраль!J47</f>
        <v>0.05</v>
      </c>
    </row>
    <row r="48" spans="1:10" ht="31.5" thickBot="1">
      <c r="A48" s="65">
        <v>6</v>
      </c>
      <c r="B48" s="66" t="s">
        <v>24</v>
      </c>
      <c r="C48" s="62" t="s">
        <v>25</v>
      </c>
      <c r="D48" s="62" t="s">
        <v>6</v>
      </c>
      <c r="E48" s="37" t="s">
        <v>51</v>
      </c>
      <c r="F48" s="37" t="str">
        <f>E48</f>
        <v>***</v>
      </c>
      <c r="G48" s="2" t="s">
        <v>45</v>
      </c>
      <c r="H48" s="27">
        <v>0</v>
      </c>
      <c r="I48" s="27">
        <v>0</v>
      </c>
      <c r="J48" s="15">
        <f>февраль!J48</f>
        <v>0</v>
      </c>
    </row>
    <row r="49" spans="1:10" ht="31.5" thickBot="1">
      <c r="A49" s="65"/>
      <c r="B49" s="67"/>
      <c r="C49" s="63"/>
      <c r="D49" s="63"/>
      <c r="E49" s="38">
        <v>94.85</v>
      </c>
      <c r="F49" s="38">
        <v>94.85</v>
      </c>
      <c r="G49" s="39" t="s">
        <v>33</v>
      </c>
      <c r="H49" s="17">
        <v>0</v>
      </c>
      <c r="I49" s="17">
        <v>0</v>
      </c>
      <c r="J49" s="42">
        <f>февраль!J49</f>
        <v>100</v>
      </c>
    </row>
    <row r="50" spans="1:10" ht="31.5" thickBot="1">
      <c r="A50" s="65"/>
      <c r="B50" s="67"/>
      <c r="C50" s="63"/>
      <c r="D50" s="63"/>
      <c r="E50" s="38">
        <v>252.84</v>
      </c>
      <c r="F50" s="38">
        <v>252.84</v>
      </c>
      <c r="G50" s="39" t="s">
        <v>34</v>
      </c>
      <c r="H50" s="17">
        <v>0</v>
      </c>
      <c r="I50" s="17">
        <v>0</v>
      </c>
      <c r="J50" s="42">
        <f>февраль!J50</f>
        <v>30</v>
      </c>
    </row>
    <row r="51" spans="1:10" ht="31.5" thickBot="1">
      <c r="A51" s="65"/>
      <c r="B51" s="67"/>
      <c r="C51" s="63"/>
      <c r="D51" s="63"/>
      <c r="E51" s="38">
        <v>438.71</v>
      </c>
      <c r="F51" s="38">
        <v>438.71</v>
      </c>
      <c r="G51" s="39" t="s">
        <v>40</v>
      </c>
      <c r="H51" s="17">
        <v>0</v>
      </c>
      <c r="I51" s="17">
        <v>0</v>
      </c>
      <c r="J51" s="42">
        <f>февраль!J51</f>
        <v>20</v>
      </c>
    </row>
    <row r="52" spans="1:10" ht="31.5" thickBot="1">
      <c r="A52" s="65"/>
      <c r="B52" s="67"/>
      <c r="C52" s="63"/>
      <c r="D52" s="63"/>
      <c r="E52" s="38">
        <v>518.52</v>
      </c>
      <c r="F52" s="38">
        <v>518.52</v>
      </c>
      <c r="G52" s="39" t="s">
        <v>36</v>
      </c>
      <c r="H52" s="17">
        <v>0.282</v>
      </c>
      <c r="I52" s="17">
        <v>0.282</v>
      </c>
      <c r="J52" s="42">
        <f>февраль!J52</f>
        <v>3</v>
      </c>
    </row>
    <row r="53" spans="1:10" ht="31.5" thickBot="1">
      <c r="A53" s="65"/>
      <c r="B53" s="67"/>
      <c r="C53" s="63"/>
      <c r="D53" s="63"/>
      <c r="E53" s="38">
        <v>598.29</v>
      </c>
      <c r="F53" s="38">
        <v>598.29</v>
      </c>
      <c r="G53" s="39" t="s">
        <v>41</v>
      </c>
      <c r="H53" s="17">
        <v>0.259</v>
      </c>
      <c r="I53" s="17">
        <v>0.259</v>
      </c>
      <c r="J53" s="42">
        <f>февраль!J53</f>
        <v>2</v>
      </c>
    </row>
    <row r="54" spans="1:10" ht="31.5" thickBot="1">
      <c r="A54" s="65"/>
      <c r="B54" s="67"/>
      <c r="C54" s="63"/>
      <c r="D54" s="63"/>
      <c r="E54" s="38">
        <v>797.72</v>
      </c>
      <c r="F54" s="38">
        <v>797.72</v>
      </c>
      <c r="G54" s="39" t="s">
        <v>38</v>
      </c>
      <c r="H54" s="17">
        <v>0.068</v>
      </c>
      <c r="I54" s="17">
        <v>0.068</v>
      </c>
      <c r="J54" s="42">
        <f>февраль!J54</f>
        <v>0.7</v>
      </c>
    </row>
    <row r="55" spans="1:10" ht="15.75" thickBot="1">
      <c r="A55" s="69"/>
      <c r="B55" s="68"/>
      <c r="C55" s="64"/>
      <c r="D55" s="64"/>
      <c r="E55" s="40">
        <v>852.97</v>
      </c>
      <c r="F55" s="40">
        <v>852.97</v>
      </c>
      <c r="G55" s="41" t="s">
        <v>15</v>
      </c>
      <c r="H55" s="29"/>
      <c r="I55" s="29"/>
      <c r="J55" s="43">
        <f>февраль!J55</f>
        <v>1.5</v>
      </c>
    </row>
    <row r="56" spans="1:10" ht="31.5" thickBot="1">
      <c r="A56" s="72">
        <v>7</v>
      </c>
      <c r="B56" s="74" t="s">
        <v>27</v>
      </c>
      <c r="C56" s="63" t="s">
        <v>28</v>
      </c>
      <c r="D56" s="63" t="s">
        <v>6</v>
      </c>
      <c r="E56" s="49" t="s">
        <v>51</v>
      </c>
      <c r="F56" s="49" t="str">
        <f>E56</f>
        <v>***</v>
      </c>
      <c r="G56" s="58" t="s">
        <v>45</v>
      </c>
      <c r="H56" s="50">
        <v>0</v>
      </c>
      <c r="I56" s="50">
        <v>0</v>
      </c>
      <c r="J56" s="57">
        <f>февраль!J56</f>
        <v>0</v>
      </c>
    </row>
    <row r="57" spans="1:10" ht="31.5" thickBot="1">
      <c r="A57" s="65"/>
      <c r="B57" s="67"/>
      <c r="C57" s="63"/>
      <c r="D57" s="63"/>
      <c r="E57" s="38">
        <v>94.85</v>
      </c>
      <c r="F57" s="38">
        <v>94.85</v>
      </c>
      <c r="G57" s="39" t="s">
        <v>42</v>
      </c>
      <c r="H57" s="17">
        <v>0</v>
      </c>
      <c r="I57" s="17">
        <v>0</v>
      </c>
      <c r="J57" s="42">
        <f>февраль!J57</f>
        <v>0</v>
      </c>
    </row>
    <row r="58" spans="1:10" ht="31.5" thickBot="1">
      <c r="A58" s="65"/>
      <c r="B58" s="67"/>
      <c r="C58" s="63"/>
      <c r="D58" s="63"/>
      <c r="E58" s="38">
        <v>252.84</v>
      </c>
      <c r="F58" s="38">
        <v>252.84</v>
      </c>
      <c r="G58" s="39" t="s">
        <v>34</v>
      </c>
      <c r="H58" s="17">
        <v>0</v>
      </c>
      <c r="I58" s="17">
        <v>0</v>
      </c>
      <c r="J58" s="42">
        <f>февраль!J58</f>
        <v>0</v>
      </c>
    </row>
    <row r="59" spans="1:10" ht="31.5" thickBot="1">
      <c r="A59" s="65"/>
      <c r="B59" s="67"/>
      <c r="C59" s="63"/>
      <c r="D59" s="63"/>
      <c r="E59" s="38">
        <v>438.71</v>
      </c>
      <c r="F59" s="38">
        <v>438.71</v>
      </c>
      <c r="G59" s="39" t="s">
        <v>40</v>
      </c>
      <c r="H59" s="17">
        <v>0</v>
      </c>
      <c r="I59" s="17">
        <v>0</v>
      </c>
      <c r="J59" s="42">
        <f>февраль!J59</f>
        <v>0.5</v>
      </c>
    </row>
    <row r="60" spans="1:10" ht="31.5" thickBot="1">
      <c r="A60" s="65"/>
      <c r="B60" s="67"/>
      <c r="C60" s="63"/>
      <c r="D60" s="63"/>
      <c r="E60" s="38">
        <v>518.52</v>
      </c>
      <c r="F60" s="38">
        <v>518.52</v>
      </c>
      <c r="G60" s="39" t="s">
        <v>43</v>
      </c>
      <c r="H60" s="17">
        <v>0.267</v>
      </c>
      <c r="I60" s="17">
        <v>0.267</v>
      </c>
      <c r="J60" s="42">
        <f>февраль!J60</f>
        <v>0.7</v>
      </c>
    </row>
    <row r="61" spans="1:10" ht="31.5" thickBot="1">
      <c r="A61" s="65"/>
      <c r="B61" s="67"/>
      <c r="C61" s="63"/>
      <c r="D61" s="63"/>
      <c r="E61" s="38">
        <v>598.29</v>
      </c>
      <c r="F61" s="38">
        <v>598.29</v>
      </c>
      <c r="G61" s="39" t="s">
        <v>37</v>
      </c>
      <c r="H61" s="17">
        <v>0.185</v>
      </c>
      <c r="I61" s="17">
        <v>0.185</v>
      </c>
      <c r="J61" s="42">
        <f>февраль!J61</f>
        <v>0.8</v>
      </c>
    </row>
    <row r="62" spans="1:10" ht="31.5" thickBot="1">
      <c r="A62" s="65"/>
      <c r="B62" s="67"/>
      <c r="C62" s="63"/>
      <c r="D62" s="63"/>
      <c r="E62" s="38">
        <v>797.72</v>
      </c>
      <c r="F62" s="38">
        <v>797.72</v>
      </c>
      <c r="G62" s="39" t="s">
        <v>38</v>
      </c>
      <c r="H62" s="17">
        <v>0.09</v>
      </c>
      <c r="I62" s="17">
        <v>0.09</v>
      </c>
      <c r="J62" s="42">
        <f>февраль!J62</f>
        <v>0.9</v>
      </c>
    </row>
    <row r="63" spans="1:10" ht="15.75" thickBot="1">
      <c r="A63" s="65"/>
      <c r="B63" s="75"/>
      <c r="C63" s="63"/>
      <c r="D63" s="63"/>
      <c r="E63" s="40">
        <v>852.97</v>
      </c>
      <c r="F63" s="40">
        <v>852.97</v>
      </c>
      <c r="G63" s="59" t="s">
        <v>15</v>
      </c>
      <c r="H63" s="48"/>
      <c r="I63" s="48"/>
      <c r="J63" s="47">
        <f>февраль!J63</f>
        <v>1.5</v>
      </c>
    </row>
    <row r="64" spans="1:10" ht="31.5" thickBot="1">
      <c r="A64" s="65">
        <v>8</v>
      </c>
      <c r="B64" s="66" t="s">
        <v>29</v>
      </c>
      <c r="C64" s="62" t="s">
        <v>47</v>
      </c>
      <c r="D64" s="62" t="s">
        <v>6</v>
      </c>
      <c r="E64" s="37" t="s">
        <v>51</v>
      </c>
      <c r="F64" s="37" t="str">
        <f>E64</f>
        <v>***</v>
      </c>
      <c r="G64" s="2" t="s">
        <v>45</v>
      </c>
      <c r="H64" s="27">
        <v>0</v>
      </c>
      <c r="I64" s="27">
        <v>0</v>
      </c>
      <c r="J64" s="15">
        <f>февраль!J64</f>
        <v>0</v>
      </c>
    </row>
    <row r="65" spans="1:10" ht="31.5" thickBot="1">
      <c r="A65" s="65"/>
      <c r="B65" s="67"/>
      <c r="C65" s="63"/>
      <c r="D65" s="63"/>
      <c r="E65" s="38">
        <v>94.85</v>
      </c>
      <c r="F65" s="38">
        <v>94.85</v>
      </c>
      <c r="G65" s="39" t="s">
        <v>33</v>
      </c>
      <c r="H65" s="17">
        <v>0</v>
      </c>
      <c r="I65" s="17">
        <v>0</v>
      </c>
      <c r="J65" s="42">
        <f>февраль!J65</f>
        <v>0</v>
      </c>
    </row>
    <row r="66" spans="1:10" ht="31.5" thickBot="1">
      <c r="A66" s="65"/>
      <c r="B66" s="67"/>
      <c r="C66" s="63"/>
      <c r="D66" s="63"/>
      <c r="E66" s="38">
        <v>252.84</v>
      </c>
      <c r="F66" s="38">
        <v>252.84</v>
      </c>
      <c r="G66" s="39" t="s">
        <v>39</v>
      </c>
      <c r="H66" s="17">
        <v>0</v>
      </c>
      <c r="I66" s="17">
        <v>0</v>
      </c>
      <c r="J66" s="42">
        <f>февраль!J66</f>
        <v>0</v>
      </c>
    </row>
    <row r="67" spans="1:10" ht="31.5" thickBot="1">
      <c r="A67" s="65"/>
      <c r="B67" s="67"/>
      <c r="C67" s="63"/>
      <c r="D67" s="63"/>
      <c r="E67" s="38">
        <v>438.71</v>
      </c>
      <c r="F67" s="38">
        <v>438.71</v>
      </c>
      <c r="G67" s="39" t="s">
        <v>40</v>
      </c>
      <c r="H67" s="17">
        <v>0</v>
      </c>
      <c r="I67" s="17">
        <v>0</v>
      </c>
      <c r="J67" s="42">
        <f>февраль!J67</f>
        <v>0</v>
      </c>
    </row>
    <row r="68" spans="1:10" ht="31.5" thickBot="1">
      <c r="A68" s="65"/>
      <c r="B68" s="67"/>
      <c r="C68" s="63"/>
      <c r="D68" s="63"/>
      <c r="E68" s="38">
        <v>518.52</v>
      </c>
      <c r="F68" s="38">
        <v>518.52</v>
      </c>
      <c r="G68" s="39" t="s">
        <v>43</v>
      </c>
      <c r="H68" s="17">
        <v>0</v>
      </c>
      <c r="I68" s="17">
        <v>0</v>
      </c>
      <c r="J68" s="42">
        <f>февраль!J68</f>
        <v>0.5</v>
      </c>
    </row>
    <row r="69" spans="1:10" ht="31.5" thickBot="1">
      <c r="A69" s="65"/>
      <c r="B69" s="67"/>
      <c r="C69" s="63"/>
      <c r="D69" s="63"/>
      <c r="E69" s="38">
        <v>598.29</v>
      </c>
      <c r="F69" s="38">
        <v>598.29</v>
      </c>
      <c r="G69" s="39" t="s">
        <v>41</v>
      </c>
      <c r="H69" s="17">
        <v>0.105</v>
      </c>
      <c r="I69" s="17">
        <v>0.105</v>
      </c>
      <c r="J69" s="42">
        <f>февраль!J69</f>
        <v>0.4</v>
      </c>
    </row>
    <row r="70" spans="1:10" ht="31.5" thickBot="1">
      <c r="A70" s="65"/>
      <c r="B70" s="67"/>
      <c r="C70" s="63"/>
      <c r="D70" s="63"/>
      <c r="E70" s="38">
        <v>797.72</v>
      </c>
      <c r="F70" s="38">
        <v>797.72</v>
      </c>
      <c r="G70" s="39" t="s">
        <v>38</v>
      </c>
      <c r="H70" s="17">
        <v>0.018</v>
      </c>
      <c r="I70" s="17">
        <v>0.018</v>
      </c>
      <c r="J70" s="42">
        <f>февраль!J70</f>
        <v>0.3</v>
      </c>
    </row>
    <row r="71" spans="1:10" ht="15.75" thickBot="1">
      <c r="A71" s="69"/>
      <c r="B71" s="68"/>
      <c r="C71" s="64"/>
      <c r="D71" s="64"/>
      <c r="E71" s="40">
        <v>852.97</v>
      </c>
      <c r="F71" s="40">
        <v>852.97</v>
      </c>
      <c r="G71" s="41" t="s">
        <v>15</v>
      </c>
      <c r="H71" s="29">
        <v>0.000221</v>
      </c>
      <c r="I71" s="29">
        <v>0.000221</v>
      </c>
      <c r="J71" s="43">
        <f>февраль!J71</f>
        <v>2.5</v>
      </c>
    </row>
    <row r="72" spans="1:10" ht="15.75" customHeight="1" thickBot="1">
      <c r="A72" s="72">
        <v>9</v>
      </c>
      <c r="B72" s="74" t="s">
        <v>30</v>
      </c>
      <c r="C72" s="63" t="s">
        <v>48</v>
      </c>
      <c r="D72" s="63" t="s">
        <v>6</v>
      </c>
      <c r="E72" s="49" t="s">
        <v>51</v>
      </c>
      <c r="F72" s="49" t="str">
        <f>E72</f>
        <v>***</v>
      </c>
      <c r="G72" s="58" t="s">
        <v>32</v>
      </c>
      <c r="H72" s="50">
        <v>0</v>
      </c>
      <c r="I72" s="50">
        <v>0</v>
      </c>
      <c r="J72" s="57">
        <f>февраль!J72</f>
        <v>0</v>
      </c>
    </row>
    <row r="73" spans="1:10" ht="31.5" thickBot="1">
      <c r="A73" s="65"/>
      <c r="B73" s="67"/>
      <c r="C73" s="63"/>
      <c r="D73" s="63"/>
      <c r="E73" s="38">
        <v>94.85</v>
      </c>
      <c r="F73" s="38">
        <v>94.85</v>
      </c>
      <c r="G73" s="39" t="s">
        <v>33</v>
      </c>
      <c r="H73" s="17">
        <v>0</v>
      </c>
      <c r="I73" s="17">
        <v>0</v>
      </c>
      <c r="J73" s="42">
        <f>февраль!J73</f>
        <v>0</v>
      </c>
    </row>
    <row r="74" spans="1:10" ht="31.5" thickBot="1">
      <c r="A74" s="65"/>
      <c r="B74" s="67"/>
      <c r="C74" s="63"/>
      <c r="D74" s="63"/>
      <c r="E74" s="38">
        <v>252.84</v>
      </c>
      <c r="F74" s="38">
        <v>252.84</v>
      </c>
      <c r="G74" s="39" t="s">
        <v>49</v>
      </c>
      <c r="H74" s="17">
        <v>0</v>
      </c>
      <c r="I74" s="17">
        <v>0</v>
      </c>
      <c r="J74" s="42">
        <f>февраль!J74</f>
        <v>0</v>
      </c>
    </row>
    <row r="75" spans="1:10" ht="31.5" thickBot="1">
      <c r="A75" s="65"/>
      <c r="B75" s="67"/>
      <c r="C75" s="63"/>
      <c r="D75" s="63"/>
      <c r="E75" s="38">
        <v>438.71</v>
      </c>
      <c r="F75" s="38">
        <v>438.71</v>
      </c>
      <c r="G75" s="39" t="s">
        <v>35</v>
      </c>
      <c r="H75" s="17">
        <v>0.133</v>
      </c>
      <c r="I75" s="17">
        <v>0.133</v>
      </c>
      <c r="J75" s="42">
        <f>февраль!J75</f>
        <v>1</v>
      </c>
    </row>
    <row r="76" spans="1:10" ht="31.5" thickBot="1">
      <c r="A76" s="65"/>
      <c r="B76" s="67"/>
      <c r="C76" s="63"/>
      <c r="D76" s="63"/>
      <c r="E76" s="38">
        <v>518.52</v>
      </c>
      <c r="F76" s="38">
        <v>518.52</v>
      </c>
      <c r="G76" s="39" t="s">
        <v>43</v>
      </c>
      <c r="H76" s="44">
        <v>0.094</v>
      </c>
      <c r="I76" s="44">
        <v>0.094</v>
      </c>
      <c r="J76" s="42">
        <f>февраль!J76</f>
        <v>0.5</v>
      </c>
    </row>
    <row r="77" spans="1:10" ht="31.5" thickBot="1">
      <c r="A77" s="65"/>
      <c r="B77" s="67"/>
      <c r="C77" s="63"/>
      <c r="D77" s="63"/>
      <c r="E77" s="38">
        <v>598.29</v>
      </c>
      <c r="F77" s="38">
        <v>598.29</v>
      </c>
      <c r="G77" s="39" t="s">
        <v>37</v>
      </c>
      <c r="H77" s="44">
        <v>0.072</v>
      </c>
      <c r="I77" s="44">
        <v>0.072</v>
      </c>
      <c r="J77" s="42">
        <f>февраль!J77</f>
        <v>0.5</v>
      </c>
    </row>
    <row r="78" spans="1:10" ht="31.5" thickBot="1">
      <c r="A78" s="65"/>
      <c r="B78" s="67"/>
      <c r="C78" s="63"/>
      <c r="D78" s="63"/>
      <c r="E78" s="38">
        <v>797.72</v>
      </c>
      <c r="F78" s="38">
        <v>797.72</v>
      </c>
      <c r="G78" s="39" t="s">
        <v>38</v>
      </c>
      <c r="H78" s="17">
        <v>0.026</v>
      </c>
      <c r="I78" s="17">
        <v>0.026</v>
      </c>
      <c r="J78" s="42">
        <f>февраль!J78</f>
        <v>0.3</v>
      </c>
    </row>
    <row r="79" spans="1:10" ht="15.75" thickBot="1">
      <c r="A79" s="65"/>
      <c r="B79" s="75"/>
      <c r="C79" s="63"/>
      <c r="D79" s="63"/>
      <c r="E79" s="40">
        <v>852.97</v>
      </c>
      <c r="F79" s="40">
        <v>852.97</v>
      </c>
      <c r="G79" s="59" t="s">
        <v>15</v>
      </c>
      <c r="H79" s="46">
        <v>0</v>
      </c>
      <c r="I79" s="46">
        <v>0</v>
      </c>
      <c r="J79" s="47">
        <f>февраль!J79</f>
        <v>1.1</v>
      </c>
    </row>
    <row r="80" spans="1:10" ht="15.75" customHeight="1" thickBot="1">
      <c r="A80" s="65">
        <v>10</v>
      </c>
      <c r="B80" s="66" t="s">
        <v>31</v>
      </c>
      <c r="C80" s="62" t="s">
        <v>50</v>
      </c>
      <c r="D80" s="62" t="s">
        <v>6</v>
      </c>
      <c r="E80" s="37" t="s">
        <v>51</v>
      </c>
      <c r="F80" s="37" t="str">
        <f>E80</f>
        <v>***</v>
      </c>
      <c r="G80" s="2" t="s">
        <v>32</v>
      </c>
      <c r="H80" s="27">
        <v>0</v>
      </c>
      <c r="I80" s="27">
        <v>0</v>
      </c>
      <c r="J80" s="15">
        <f>февраль!J80</f>
        <v>0</v>
      </c>
    </row>
    <row r="81" spans="1:10" ht="31.5" thickBot="1">
      <c r="A81" s="65"/>
      <c r="B81" s="67"/>
      <c r="C81" s="63"/>
      <c r="D81" s="63"/>
      <c r="E81" s="38">
        <v>94.85</v>
      </c>
      <c r="F81" s="38">
        <v>94.85</v>
      </c>
      <c r="G81" s="39" t="s">
        <v>42</v>
      </c>
      <c r="H81" s="17">
        <v>0</v>
      </c>
      <c r="I81" s="17">
        <v>0</v>
      </c>
      <c r="J81" s="42">
        <f>февраль!J81</f>
        <v>0</v>
      </c>
    </row>
    <row r="82" spans="1:10" ht="31.5" thickBot="1">
      <c r="A82" s="65"/>
      <c r="B82" s="67"/>
      <c r="C82" s="63"/>
      <c r="D82" s="63"/>
      <c r="E82" s="38">
        <v>252.84</v>
      </c>
      <c r="F82" s="38">
        <v>252.84</v>
      </c>
      <c r="G82" s="3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>
      <c r="A83" s="65"/>
      <c r="B83" s="67"/>
      <c r="C83" s="63"/>
      <c r="D83" s="63"/>
      <c r="E83" s="38">
        <v>438.71</v>
      </c>
      <c r="F83" s="38">
        <v>438.71</v>
      </c>
      <c r="G83" s="39" t="s">
        <v>35</v>
      </c>
      <c r="H83" s="17">
        <v>0</v>
      </c>
      <c r="I83" s="17">
        <v>0</v>
      </c>
      <c r="J83" s="42">
        <f>февраль!J83</f>
        <v>0</v>
      </c>
    </row>
    <row r="84" spans="1:10" ht="31.5" thickBot="1">
      <c r="A84" s="65"/>
      <c r="B84" s="67"/>
      <c r="C84" s="63"/>
      <c r="D84" s="63"/>
      <c r="E84" s="38">
        <v>518.52</v>
      </c>
      <c r="F84" s="38">
        <v>518.52</v>
      </c>
      <c r="G84" s="39" t="s">
        <v>43</v>
      </c>
      <c r="H84" s="17">
        <v>0</v>
      </c>
      <c r="I84" s="17">
        <v>0</v>
      </c>
      <c r="J84" s="42">
        <f>февраль!J84</f>
        <v>0</v>
      </c>
    </row>
    <row r="85" spans="1:10" ht="31.5" thickBot="1">
      <c r="A85" s="65"/>
      <c r="B85" s="67"/>
      <c r="C85" s="63"/>
      <c r="D85" s="63"/>
      <c r="E85" s="38">
        <v>598.29</v>
      </c>
      <c r="F85" s="38">
        <v>598.29</v>
      </c>
      <c r="G85" s="39" t="s">
        <v>41</v>
      </c>
      <c r="H85" s="17">
        <v>0.015</v>
      </c>
      <c r="I85" s="17">
        <v>0.015</v>
      </c>
      <c r="J85" s="42">
        <f>февраль!J85</f>
        <v>0</v>
      </c>
    </row>
    <row r="86" spans="1:10" ht="31.5" thickBot="1">
      <c r="A86" s="65"/>
      <c r="B86" s="67"/>
      <c r="C86" s="63"/>
      <c r="D86" s="63"/>
      <c r="E86" s="38">
        <v>797.72</v>
      </c>
      <c r="F86" s="38">
        <v>797.72</v>
      </c>
      <c r="G86" s="39" t="s">
        <v>38</v>
      </c>
      <c r="H86" s="17">
        <v>0.001</v>
      </c>
      <c r="I86" s="17">
        <v>0.001</v>
      </c>
      <c r="J86" s="47">
        <f>февраль!J86</f>
        <v>0</v>
      </c>
    </row>
    <row r="87" spans="1:10" ht="15.75" thickBot="1">
      <c r="A87" s="69"/>
      <c r="B87" s="68"/>
      <c r="C87" s="64"/>
      <c r="D87" s="64"/>
      <c r="E87" s="40">
        <v>852.97</v>
      </c>
      <c r="F87" s="40">
        <v>852.97</v>
      </c>
      <c r="G87" s="41" t="s">
        <v>15</v>
      </c>
      <c r="H87" s="28">
        <v>0</v>
      </c>
      <c r="I87" s="45">
        <v>0</v>
      </c>
      <c r="J87" s="43">
        <f>февраль!J87</f>
        <v>0</v>
      </c>
    </row>
  </sheetData>
  <sheetProtection/>
  <mergeCells count="41">
    <mergeCell ref="C72:C79"/>
    <mergeCell ref="D72:D79"/>
    <mergeCell ref="A80:A87"/>
    <mergeCell ref="B80:B87"/>
    <mergeCell ref="C80:C87"/>
    <mergeCell ref="D80:D87"/>
    <mergeCell ref="B72:B79"/>
    <mergeCell ref="A72:A79"/>
    <mergeCell ref="C56:C63"/>
    <mergeCell ref="D56:D63"/>
    <mergeCell ref="A64:A71"/>
    <mergeCell ref="B64:B71"/>
    <mergeCell ref="C64:C71"/>
    <mergeCell ref="D64:D71"/>
    <mergeCell ref="B56:B63"/>
    <mergeCell ref="A56:A63"/>
    <mergeCell ref="A48:A55"/>
    <mergeCell ref="B48:B55"/>
    <mergeCell ref="C48:C55"/>
    <mergeCell ref="D48:D55"/>
    <mergeCell ref="C40:C47"/>
    <mergeCell ref="D40:D47"/>
    <mergeCell ref="B40:B47"/>
    <mergeCell ref="A40:A47"/>
    <mergeCell ref="C24:C31"/>
    <mergeCell ref="D24:D31"/>
    <mergeCell ref="B24:B31"/>
    <mergeCell ref="A24:A31"/>
    <mergeCell ref="A32:A39"/>
    <mergeCell ref="B32:B39"/>
    <mergeCell ref="C32:C39"/>
    <mergeCell ref="D32:D39"/>
    <mergeCell ref="A16:A23"/>
    <mergeCell ref="A5:J5"/>
    <mergeCell ref="A8:A15"/>
    <mergeCell ref="B8:B15"/>
    <mergeCell ref="C8:C15"/>
    <mergeCell ref="D8:D15"/>
    <mergeCell ref="B16:B23"/>
    <mergeCell ref="C16:C23"/>
    <mergeCell ref="D16:D23"/>
  </mergeCells>
  <printOptions/>
  <pageMargins left="0.35433070866141736" right="0.2755905511811024" top="0.03937007874015748" bottom="0.1968503937007874" header="0.2755905511811024" footer="0.2362204724409449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1">
      <pane xSplit="2" ySplit="6" topLeftCell="E7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80" sqref="Q80"/>
    </sheetView>
  </sheetViews>
  <sheetFormatPr defaultColWidth="9.1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customWidth="1"/>
    <col min="5" max="5" width="26.25390625" style="31" customWidth="1"/>
    <col min="6" max="6" width="29.25390625" style="31" customWidth="1"/>
    <col min="7" max="7" width="28.50390625" style="32" customWidth="1"/>
    <col min="8" max="8" width="17.50390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1" t="s">
        <v>53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84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5.7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1.5" thickBot="1">
      <c r="A8" s="65">
        <v>1</v>
      </c>
      <c r="B8" s="66" t="s">
        <v>17</v>
      </c>
      <c r="C8" s="62" t="s">
        <v>18</v>
      </c>
      <c r="D8" s="62" t="s">
        <v>6</v>
      </c>
      <c r="E8" s="37" t="s">
        <v>51</v>
      </c>
      <c r="F8" s="37" t="str">
        <f>E8</f>
        <v>***</v>
      </c>
      <c r="G8" s="2" t="s">
        <v>32</v>
      </c>
      <c r="H8" s="14">
        <f>Январь!H8+февраль!H8+март!H8</f>
        <v>0</v>
      </c>
      <c r="I8" s="14">
        <f>Январь!I8+февраль!I8+март!I8</f>
        <v>0</v>
      </c>
      <c r="J8" s="14">
        <f>Январь!J8+февраль!J8+март!J8</f>
        <v>0</v>
      </c>
    </row>
    <row r="9" spans="1:10" ht="31.5" thickBot="1">
      <c r="A9" s="72"/>
      <c r="B9" s="67"/>
      <c r="C9" s="63"/>
      <c r="D9" s="63"/>
      <c r="E9" s="38">
        <v>94.85</v>
      </c>
      <c r="F9" s="38">
        <v>94.85</v>
      </c>
      <c r="G9" s="39" t="s">
        <v>33</v>
      </c>
      <c r="H9" s="14">
        <f>Январь!H9+февраль!H9+март!H9</f>
        <v>0</v>
      </c>
      <c r="I9" s="14">
        <f>Январь!I9+февраль!I9+март!I9</f>
        <v>0</v>
      </c>
      <c r="J9" s="14">
        <f>Январь!J9+февраль!J9+март!J9</f>
        <v>0</v>
      </c>
    </row>
    <row r="10" spans="1:10" ht="31.5" thickBot="1">
      <c r="A10" s="72"/>
      <c r="B10" s="67"/>
      <c r="C10" s="63"/>
      <c r="D10" s="63"/>
      <c r="E10" s="38">
        <v>252.84</v>
      </c>
      <c r="F10" s="38">
        <v>252.84</v>
      </c>
      <c r="G10" s="39" t="s">
        <v>34</v>
      </c>
      <c r="H10" s="14">
        <f>Январь!H10+февраль!H10+март!H10</f>
        <v>0.056</v>
      </c>
      <c r="I10" s="14">
        <f>Январь!I10+февраль!I10+март!I10</f>
        <v>0.056</v>
      </c>
      <c r="J10" s="14">
        <f>Январь!J10+февраль!J10+март!J10</f>
        <v>0</v>
      </c>
    </row>
    <row r="11" spans="1:10" ht="31.5" thickBot="1">
      <c r="A11" s="72"/>
      <c r="B11" s="67"/>
      <c r="C11" s="63"/>
      <c r="D11" s="63"/>
      <c r="E11" s="38">
        <v>438.71</v>
      </c>
      <c r="F11" s="38">
        <v>438.71</v>
      </c>
      <c r="G11" s="39" t="s">
        <v>35</v>
      </c>
      <c r="H11" s="14">
        <f>Январь!H11+февраль!H11+март!H11</f>
        <v>0.5389999999999999</v>
      </c>
      <c r="I11" s="14">
        <f>Январь!I11+февраль!I11+март!I11</f>
        <v>0.5389999999999999</v>
      </c>
      <c r="J11" s="14">
        <f>Январь!J11+февраль!J11+март!J11</f>
        <v>0</v>
      </c>
    </row>
    <row r="12" spans="1:10" ht="31.5" thickBot="1">
      <c r="A12" s="72"/>
      <c r="B12" s="67"/>
      <c r="C12" s="63"/>
      <c r="D12" s="63"/>
      <c r="E12" s="38">
        <v>518.52</v>
      </c>
      <c r="F12" s="38">
        <v>518.52</v>
      </c>
      <c r="G12" s="39" t="s">
        <v>36</v>
      </c>
      <c r="H12" s="14">
        <f>Январь!H12+февраль!H12+март!H12</f>
        <v>0.98</v>
      </c>
      <c r="I12" s="14">
        <f>Январь!I12+февраль!I12+март!I12</f>
        <v>0.98</v>
      </c>
      <c r="J12" s="14">
        <f>Январь!J12+февраль!J12+март!J12</f>
        <v>0</v>
      </c>
    </row>
    <row r="13" spans="1:10" ht="31.5" thickBot="1">
      <c r="A13" s="72"/>
      <c r="B13" s="67"/>
      <c r="C13" s="63"/>
      <c r="D13" s="63"/>
      <c r="E13" s="38">
        <v>598.29</v>
      </c>
      <c r="F13" s="38">
        <v>598.29</v>
      </c>
      <c r="G13" s="39" t="s">
        <v>37</v>
      </c>
      <c r="H13" s="14">
        <f>Январь!H13+февраль!H13+март!H13</f>
        <v>0.8200000000000001</v>
      </c>
      <c r="I13" s="14">
        <f>Январь!I13+февраль!I13+март!I13</f>
        <v>0.8200000000000001</v>
      </c>
      <c r="J13" s="14">
        <f>Январь!J13+февраль!J13+март!J13</f>
        <v>0</v>
      </c>
    </row>
    <row r="14" spans="1:10" ht="31.5" thickBot="1">
      <c r="A14" s="72"/>
      <c r="B14" s="67"/>
      <c r="C14" s="63"/>
      <c r="D14" s="63"/>
      <c r="E14" s="38">
        <v>797.72</v>
      </c>
      <c r="F14" s="38">
        <v>797.72</v>
      </c>
      <c r="G14" s="39" t="s">
        <v>38</v>
      </c>
      <c r="H14" s="14">
        <f>Январь!H14+февраль!H14+март!H14</f>
        <v>0.45899999999999996</v>
      </c>
      <c r="I14" s="14">
        <f>Январь!I14+февраль!I14+март!I14</f>
        <v>0.45899999999999996</v>
      </c>
      <c r="J14" s="14">
        <f>Январь!J14+февраль!J14+март!J14</f>
        <v>0</v>
      </c>
    </row>
    <row r="15" spans="1:10" ht="15.75" thickBot="1">
      <c r="A15" s="73"/>
      <c r="B15" s="68"/>
      <c r="C15" s="64"/>
      <c r="D15" s="64"/>
      <c r="E15" s="40">
        <v>852.97</v>
      </c>
      <c r="F15" s="40">
        <v>852.97</v>
      </c>
      <c r="G15" s="41" t="s">
        <v>15</v>
      </c>
      <c r="H15" s="14">
        <f>Январь!H15+февраль!H15+март!H15</f>
        <v>0.665536</v>
      </c>
      <c r="I15" s="14">
        <f>Январь!I15+февраль!I15+март!I15</f>
        <v>0.665536</v>
      </c>
      <c r="J15" s="14">
        <f>Январь!J15+февраль!J15+март!J15</f>
        <v>0.03</v>
      </c>
    </row>
    <row r="16" spans="1:10" ht="31.5" thickBot="1">
      <c r="A16" s="65">
        <v>2</v>
      </c>
      <c r="B16" s="66" t="s">
        <v>19</v>
      </c>
      <c r="C16" s="62" t="s">
        <v>21</v>
      </c>
      <c r="D16" s="62" t="s">
        <v>6</v>
      </c>
      <c r="E16" s="37" t="s">
        <v>51</v>
      </c>
      <c r="F16" s="37" t="str">
        <f>E16</f>
        <v>***</v>
      </c>
      <c r="G16" s="2" t="s">
        <v>32</v>
      </c>
      <c r="H16" s="27">
        <f>Январь!H16+февраль!H16+март!H16</f>
        <v>0</v>
      </c>
      <c r="I16" s="27">
        <f>Январь!I16+февраль!I16+март!I16</f>
        <v>0</v>
      </c>
      <c r="J16" s="27">
        <f>Январь!J16+февраль!J16+март!J16</f>
        <v>0</v>
      </c>
    </row>
    <row r="17" spans="1:10" ht="31.5" thickBot="1">
      <c r="A17" s="65"/>
      <c r="B17" s="67"/>
      <c r="C17" s="63"/>
      <c r="D17" s="63"/>
      <c r="E17" s="38">
        <v>94.85</v>
      </c>
      <c r="F17" s="38">
        <v>94.85</v>
      </c>
      <c r="G17" s="39" t="s">
        <v>33</v>
      </c>
      <c r="H17" s="27">
        <f>Январь!H17+февраль!H17+март!H17</f>
        <v>0</v>
      </c>
      <c r="I17" s="27">
        <f>Январь!I17+февраль!I17+март!I17</f>
        <v>0</v>
      </c>
      <c r="J17" s="27">
        <f>Январь!J17+февраль!J17+март!J17</f>
        <v>0</v>
      </c>
    </row>
    <row r="18" spans="1:10" ht="31.5" thickBot="1">
      <c r="A18" s="65"/>
      <c r="B18" s="67"/>
      <c r="C18" s="63"/>
      <c r="D18" s="63"/>
      <c r="E18" s="38">
        <v>252.84</v>
      </c>
      <c r="F18" s="38">
        <v>252.84</v>
      </c>
      <c r="G18" s="39" t="s">
        <v>39</v>
      </c>
      <c r="H18" s="27">
        <f>Январь!H18+февраль!H18+март!H18</f>
        <v>0</v>
      </c>
      <c r="I18" s="27">
        <f>Январь!I18+февраль!I18+март!I18</f>
        <v>0</v>
      </c>
      <c r="J18" s="27">
        <f>Январь!J18+февраль!J18+март!J18</f>
        <v>0</v>
      </c>
    </row>
    <row r="19" spans="1:10" ht="31.5" thickBot="1">
      <c r="A19" s="65"/>
      <c r="B19" s="67"/>
      <c r="C19" s="63"/>
      <c r="D19" s="63"/>
      <c r="E19" s="38">
        <v>438.71</v>
      </c>
      <c r="F19" s="38">
        <v>438.71</v>
      </c>
      <c r="G19" s="39" t="s">
        <v>40</v>
      </c>
      <c r="H19" s="27">
        <f>Январь!H19+февраль!H19+март!H19</f>
        <v>0</v>
      </c>
      <c r="I19" s="27">
        <f>Январь!I19+февраль!I19+март!I19</f>
        <v>0</v>
      </c>
      <c r="J19" s="27">
        <f>Январь!J19+февраль!J19+март!J19</f>
        <v>3</v>
      </c>
    </row>
    <row r="20" spans="1:10" ht="31.5" thickBot="1">
      <c r="A20" s="65"/>
      <c r="B20" s="67"/>
      <c r="C20" s="63"/>
      <c r="D20" s="63"/>
      <c r="E20" s="38">
        <v>518.52</v>
      </c>
      <c r="F20" s="38">
        <v>518.52</v>
      </c>
      <c r="G20" s="39" t="s">
        <v>36</v>
      </c>
      <c r="H20" s="27">
        <f>Январь!H20+февраль!H20+март!H20</f>
        <v>0.355</v>
      </c>
      <c r="I20" s="27">
        <f>Январь!I20+февраль!I20+март!I20</f>
        <v>0.355</v>
      </c>
      <c r="J20" s="27">
        <f>Январь!J20+февраль!J20+март!J20</f>
        <v>0.30000000000000004</v>
      </c>
    </row>
    <row r="21" spans="1:10" ht="31.5" thickBot="1">
      <c r="A21" s="65"/>
      <c r="B21" s="67"/>
      <c r="C21" s="63"/>
      <c r="D21" s="63"/>
      <c r="E21" s="38">
        <v>598.29</v>
      </c>
      <c r="F21" s="38">
        <v>598.29</v>
      </c>
      <c r="G21" s="39" t="s">
        <v>41</v>
      </c>
      <c r="H21" s="27">
        <f>Январь!H21+февраль!H21+март!H21</f>
        <v>0.793</v>
      </c>
      <c r="I21" s="27">
        <f>Январь!I21+февраль!I21+март!I21</f>
        <v>0.793</v>
      </c>
      <c r="J21" s="27">
        <f>Январь!J21+февраль!J21+март!J21</f>
        <v>0.15000000000000002</v>
      </c>
    </row>
    <row r="22" spans="1:10" ht="31.5" thickBot="1">
      <c r="A22" s="65"/>
      <c r="B22" s="67"/>
      <c r="C22" s="63"/>
      <c r="D22" s="63"/>
      <c r="E22" s="38">
        <v>797.72</v>
      </c>
      <c r="F22" s="38">
        <v>797.72</v>
      </c>
      <c r="G22" s="39" t="s">
        <v>38</v>
      </c>
      <c r="H22" s="27">
        <f>Январь!H22+февраль!H22+март!H22</f>
        <v>0.195</v>
      </c>
      <c r="I22" s="27">
        <f>Январь!I22+февраль!I22+март!I22</f>
        <v>0.195</v>
      </c>
      <c r="J22" s="27">
        <f>Январь!J22+февраль!J22+март!J22</f>
        <v>2.4000000000000004</v>
      </c>
    </row>
    <row r="23" spans="1:10" ht="15.75" thickBot="1">
      <c r="A23" s="69"/>
      <c r="B23" s="68"/>
      <c r="C23" s="64"/>
      <c r="D23" s="64"/>
      <c r="E23" s="40">
        <v>852.97</v>
      </c>
      <c r="F23" s="40">
        <v>852.97</v>
      </c>
      <c r="G23" s="41" t="s">
        <v>15</v>
      </c>
      <c r="H23" s="27">
        <f>Январь!H23+февраль!H23+март!H23</f>
        <v>0.123602</v>
      </c>
      <c r="I23" s="27">
        <f>Январь!I23+февраль!I23+март!I23</f>
        <v>0.123602</v>
      </c>
      <c r="J23" s="27">
        <f>Январь!J23+февраль!J23+март!J23</f>
        <v>2.4000000000000004</v>
      </c>
    </row>
    <row r="24" spans="1:10" ht="31.5" thickBot="1">
      <c r="A24" s="65">
        <v>3</v>
      </c>
      <c r="B24" s="66" t="s">
        <v>20</v>
      </c>
      <c r="C24" s="62" t="s">
        <v>26</v>
      </c>
      <c r="D24" s="62" t="s">
        <v>6</v>
      </c>
      <c r="E24" s="37" t="s">
        <v>51</v>
      </c>
      <c r="F24" s="37" t="str">
        <f>E24</f>
        <v>***</v>
      </c>
      <c r="G24" s="2" t="s">
        <v>32</v>
      </c>
      <c r="H24" s="27">
        <f>Январь!H24+февраль!H24+март!H24</f>
        <v>0</v>
      </c>
      <c r="I24" s="27">
        <f>Январь!I24+февраль!I24+март!I24</f>
        <v>0</v>
      </c>
      <c r="J24" s="27">
        <f>Январь!J24+февраль!J24+март!J24</f>
        <v>0</v>
      </c>
    </row>
    <row r="25" spans="1:10" ht="31.5" thickBot="1">
      <c r="A25" s="65"/>
      <c r="B25" s="67"/>
      <c r="C25" s="63"/>
      <c r="D25" s="63"/>
      <c r="E25" s="38">
        <v>94.85</v>
      </c>
      <c r="F25" s="38">
        <v>94.85</v>
      </c>
      <c r="G25" s="39" t="s">
        <v>42</v>
      </c>
      <c r="H25" s="27">
        <f>Январь!H25+февраль!H25+март!H25</f>
        <v>0</v>
      </c>
      <c r="I25" s="27">
        <f>Январь!I25+февраль!I25+март!I25</f>
        <v>0</v>
      </c>
      <c r="J25" s="27">
        <f>Январь!J25+февраль!J25+март!J25</f>
        <v>0</v>
      </c>
    </row>
    <row r="26" spans="1:10" ht="31.5" thickBot="1">
      <c r="A26" s="65"/>
      <c r="B26" s="67"/>
      <c r="C26" s="63"/>
      <c r="D26" s="63"/>
      <c r="E26" s="38">
        <v>252.84</v>
      </c>
      <c r="F26" s="38">
        <v>252.84</v>
      </c>
      <c r="G26" s="39" t="s">
        <v>34</v>
      </c>
      <c r="H26" s="27">
        <f>Январь!H26+февраль!H26+март!H26</f>
        <v>0</v>
      </c>
      <c r="I26" s="27">
        <f>Январь!I26+февраль!I26+март!I26</f>
        <v>0</v>
      </c>
      <c r="J26" s="27">
        <f>Январь!J26+февраль!J26+март!J26</f>
        <v>0</v>
      </c>
    </row>
    <row r="27" spans="1:10" ht="31.5" thickBot="1">
      <c r="A27" s="65"/>
      <c r="B27" s="67"/>
      <c r="C27" s="63"/>
      <c r="D27" s="63"/>
      <c r="E27" s="38">
        <v>438.71</v>
      </c>
      <c r="F27" s="38">
        <v>438.71</v>
      </c>
      <c r="G27" s="39" t="s">
        <v>35</v>
      </c>
      <c r="H27" s="27">
        <f>Январь!H27+февраль!H27+март!H27</f>
        <v>0</v>
      </c>
      <c r="I27" s="27">
        <f>Январь!I27+февраль!I27+март!I27</f>
        <v>0</v>
      </c>
      <c r="J27" s="27">
        <f>Январь!J27+февраль!J27+март!J27</f>
        <v>0</v>
      </c>
    </row>
    <row r="28" spans="1:10" ht="31.5" thickBot="1">
      <c r="A28" s="65"/>
      <c r="B28" s="67"/>
      <c r="C28" s="63"/>
      <c r="D28" s="63"/>
      <c r="E28" s="38">
        <v>518.52</v>
      </c>
      <c r="F28" s="38">
        <v>518.52</v>
      </c>
      <c r="G28" s="39" t="s">
        <v>43</v>
      </c>
      <c r="H28" s="27">
        <f>Январь!H28+февраль!H28+март!H28</f>
        <v>0</v>
      </c>
      <c r="I28" s="27">
        <f>Январь!I28+февраль!I28+март!I28</f>
        <v>0</v>
      </c>
      <c r="J28" s="27">
        <f>Январь!J28+февраль!J28+март!J28</f>
        <v>0</v>
      </c>
    </row>
    <row r="29" spans="1:10" ht="31.5" thickBot="1">
      <c r="A29" s="65"/>
      <c r="B29" s="67"/>
      <c r="C29" s="63"/>
      <c r="D29" s="63"/>
      <c r="E29" s="38">
        <v>598.29</v>
      </c>
      <c r="F29" s="38">
        <v>598.29</v>
      </c>
      <c r="G29" s="39" t="s">
        <v>41</v>
      </c>
      <c r="H29" s="27">
        <f>Январь!H29+февраль!H29+март!H29</f>
        <v>0.6910000000000001</v>
      </c>
      <c r="I29" s="27">
        <f>Январь!I29+февраль!I29+март!I29</f>
        <v>0.6910000000000001</v>
      </c>
      <c r="J29" s="27">
        <f>Январь!J29+февраль!J29+март!J29</f>
        <v>0.15000000000000002</v>
      </c>
    </row>
    <row r="30" spans="1:10" ht="31.5" thickBot="1">
      <c r="A30" s="65"/>
      <c r="B30" s="67"/>
      <c r="C30" s="63"/>
      <c r="D30" s="63"/>
      <c r="E30" s="38">
        <v>797.72</v>
      </c>
      <c r="F30" s="38">
        <v>797.72</v>
      </c>
      <c r="G30" s="39" t="s">
        <v>38</v>
      </c>
      <c r="H30" s="27">
        <f>Январь!H30+февраль!H30+март!H30</f>
        <v>0.019999999999999997</v>
      </c>
      <c r="I30" s="27">
        <f>Январь!I30+февраль!I30+март!I30</f>
        <v>0.019999999999999997</v>
      </c>
      <c r="J30" s="27">
        <f>Январь!J30+февраль!J30+март!J30</f>
        <v>1.5</v>
      </c>
    </row>
    <row r="31" spans="1:10" ht="15.75" thickBot="1">
      <c r="A31" s="69"/>
      <c r="B31" s="68"/>
      <c r="C31" s="64"/>
      <c r="D31" s="64"/>
      <c r="E31" s="40">
        <v>852.97</v>
      </c>
      <c r="F31" s="40">
        <v>852.97</v>
      </c>
      <c r="G31" s="41" t="s">
        <v>15</v>
      </c>
      <c r="H31" s="27">
        <f>Январь!H31+февраль!H31+март!H31</f>
        <v>0</v>
      </c>
      <c r="I31" s="27">
        <f>Январь!I31+февраль!I31+март!I31</f>
        <v>0</v>
      </c>
      <c r="J31" s="27">
        <f>Январь!J31+февраль!J31+март!J31</f>
        <v>0.30000000000000004</v>
      </c>
    </row>
    <row r="32" spans="1:10" ht="31.5" thickBot="1">
      <c r="A32" s="65">
        <v>4</v>
      </c>
      <c r="B32" s="66" t="s">
        <v>22</v>
      </c>
      <c r="C32" s="62" t="s">
        <v>44</v>
      </c>
      <c r="D32" s="62" t="s">
        <v>6</v>
      </c>
      <c r="E32" s="37" t="s">
        <v>51</v>
      </c>
      <c r="F32" s="37" t="str">
        <f>E32</f>
        <v>***</v>
      </c>
      <c r="G32" s="2" t="s">
        <v>45</v>
      </c>
      <c r="H32" s="27">
        <f>Январь!H32+февраль!H32+март!H32</f>
        <v>0</v>
      </c>
      <c r="I32" s="27">
        <f>Январь!I32+февраль!I32+март!I32</f>
        <v>0</v>
      </c>
      <c r="J32" s="27">
        <f>Январь!J32+февраль!J32+март!J32</f>
        <v>0</v>
      </c>
    </row>
    <row r="33" spans="1:10" ht="31.5" thickBot="1">
      <c r="A33" s="65"/>
      <c r="B33" s="67"/>
      <c r="C33" s="63"/>
      <c r="D33" s="63"/>
      <c r="E33" s="38">
        <v>94.85</v>
      </c>
      <c r="F33" s="38">
        <v>94.85</v>
      </c>
      <c r="G33" s="39" t="s">
        <v>33</v>
      </c>
      <c r="H33" s="27">
        <f>Январь!H33+февраль!H33+март!H33</f>
        <v>0</v>
      </c>
      <c r="I33" s="27">
        <f>Январь!I33+февраль!I33+март!I33</f>
        <v>0</v>
      </c>
      <c r="J33" s="27">
        <f>Январь!J33+февраль!J33+март!J33</f>
        <v>0</v>
      </c>
    </row>
    <row r="34" spans="1:10" ht="31.5" thickBot="1">
      <c r="A34" s="65"/>
      <c r="B34" s="67"/>
      <c r="C34" s="63"/>
      <c r="D34" s="63"/>
      <c r="E34" s="38">
        <v>252.84</v>
      </c>
      <c r="F34" s="38">
        <v>252.84</v>
      </c>
      <c r="G34" s="39" t="s">
        <v>34</v>
      </c>
      <c r="H34" s="27">
        <f>Январь!H34+февраль!H34+март!H34</f>
        <v>0</v>
      </c>
      <c r="I34" s="27">
        <f>Январь!I34+февраль!I34+март!I34</f>
        <v>0</v>
      </c>
      <c r="J34" s="27">
        <f>Январь!J34+февраль!J34+март!J34</f>
        <v>0</v>
      </c>
    </row>
    <row r="35" spans="1:10" ht="31.5" thickBot="1">
      <c r="A35" s="65"/>
      <c r="B35" s="67"/>
      <c r="C35" s="63"/>
      <c r="D35" s="63"/>
      <c r="E35" s="38">
        <v>438.71</v>
      </c>
      <c r="F35" s="38">
        <v>438.71</v>
      </c>
      <c r="G35" s="39" t="s">
        <v>35</v>
      </c>
      <c r="H35" s="27">
        <f>Январь!H35+февраль!H35+март!H35</f>
        <v>0</v>
      </c>
      <c r="I35" s="27">
        <f>Январь!I35+февраль!I35+март!I35</f>
        <v>0</v>
      </c>
      <c r="J35" s="27">
        <f>Январь!J35+февраль!J35+март!J35</f>
        <v>4.800000000000001</v>
      </c>
    </row>
    <row r="36" spans="1:10" ht="31.5" thickBot="1">
      <c r="A36" s="65"/>
      <c r="B36" s="67"/>
      <c r="C36" s="63"/>
      <c r="D36" s="63"/>
      <c r="E36" s="38">
        <v>518.52</v>
      </c>
      <c r="F36" s="38">
        <v>518.52</v>
      </c>
      <c r="G36" s="39" t="s">
        <v>43</v>
      </c>
      <c r="H36" s="27">
        <f>Январь!H36+февраль!H36+март!H36</f>
        <v>0.657</v>
      </c>
      <c r="I36" s="27">
        <f>Январь!I36+февраль!I36+март!I36</f>
        <v>0.657</v>
      </c>
      <c r="J36" s="27">
        <f>Январь!J36+февраль!J36+март!J36</f>
        <v>0.30000000000000004</v>
      </c>
    </row>
    <row r="37" spans="1:10" ht="31.5" thickBot="1">
      <c r="A37" s="65"/>
      <c r="B37" s="67"/>
      <c r="C37" s="63"/>
      <c r="D37" s="63"/>
      <c r="E37" s="38">
        <v>598.29</v>
      </c>
      <c r="F37" s="38">
        <v>598.29</v>
      </c>
      <c r="G37" s="39" t="s">
        <v>37</v>
      </c>
      <c r="H37" s="27">
        <f>Январь!H37+февраль!H37+март!H37</f>
        <v>0.8570000000000001</v>
      </c>
      <c r="I37" s="27">
        <f>Январь!I37+февраль!I37+март!I37</f>
        <v>0.8570000000000001</v>
      </c>
      <c r="J37" s="27">
        <f>Январь!J37+февраль!J37+март!J37</f>
        <v>0.15000000000000002</v>
      </c>
    </row>
    <row r="38" spans="1:10" ht="31.5" thickBot="1">
      <c r="A38" s="65"/>
      <c r="B38" s="67"/>
      <c r="C38" s="63"/>
      <c r="D38" s="63"/>
      <c r="E38" s="38">
        <v>797.72</v>
      </c>
      <c r="F38" s="38">
        <v>797.72</v>
      </c>
      <c r="G38" s="39" t="s">
        <v>38</v>
      </c>
      <c r="H38" s="27">
        <f>Январь!H38+февраль!H38+март!H38</f>
        <v>0.21200000000000002</v>
      </c>
      <c r="I38" s="27">
        <f>Январь!I38+февраль!I38+март!I38</f>
        <v>0.21200000000000002</v>
      </c>
      <c r="J38" s="27">
        <f>Январь!J38+февраль!J38+март!J38</f>
        <v>3</v>
      </c>
    </row>
    <row r="39" spans="1:10" ht="15.75" thickBot="1">
      <c r="A39" s="69"/>
      <c r="B39" s="68"/>
      <c r="C39" s="64"/>
      <c r="D39" s="64"/>
      <c r="E39" s="40">
        <v>852.97</v>
      </c>
      <c r="F39" s="40">
        <v>852.97</v>
      </c>
      <c r="G39" s="41" t="s">
        <v>15</v>
      </c>
      <c r="H39" s="27">
        <f>Январь!H39+февраль!H39+март!H39</f>
        <v>0.06959</v>
      </c>
      <c r="I39" s="27">
        <f>Январь!I39+февраль!I39+март!I39</f>
        <v>0.06959</v>
      </c>
      <c r="J39" s="27">
        <f>Январь!J39+февраль!J39+март!J39</f>
        <v>1.5</v>
      </c>
    </row>
    <row r="40" spans="1:10" ht="31.5" thickBot="1">
      <c r="A40" s="65">
        <v>5</v>
      </c>
      <c r="B40" s="66" t="s">
        <v>23</v>
      </c>
      <c r="C40" s="62" t="s">
        <v>13</v>
      </c>
      <c r="D40" s="62" t="s">
        <v>6</v>
      </c>
      <c r="E40" s="37" t="s">
        <v>51</v>
      </c>
      <c r="F40" s="37" t="str">
        <f>E40</f>
        <v>***</v>
      </c>
      <c r="G40" s="2" t="s">
        <v>32</v>
      </c>
      <c r="H40" s="30">
        <f>Январь!H40+февраль!H40+март!H40</f>
        <v>0</v>
      </c>
      <c r="I40" s="30">
        <f>Январь!I40+февраль!I40+март!I40</f>
        <v>0</v>
      </c>
      <c r="J40" s="30">
        <f>Январь!J40+февраль!J40+март!J40</f>
        <v>0</v>
      </c>
    </row>
    <row r="41" spans="1:10" ht="31.5" thickBot="1">
      <c r="A41" s="65"/>
      <c r="B41" s="67"/>
      <c r="C41" s="63"/>
      <c r="D41" s="63"/>
      <c r="E41" s="38">
        <v>94.85</v>
      </c>
      <c r="F41" s="38">
        <v>94.85</v>
      </c>
      <c r="G41" s="39" t="s">
        <v>33</v>
      </c>
      <c r="H41" s="30">
        <f>Январь!H41+февраль!H41+март!H41</f>
        <v>0</v>
      </c>
      <c r="I41" s="30">
        <f>Январь!I41+февраль!I41+март!I41</f>
        <v>0</v>
      </c>
      <c r="J41" s="30">
        <f>Январь!J41+февраль!J41+март!J41</f>
        <v>0</v>
      </c>
    </row>
    <row r="42" spans="1:10" ht="31.5" thickBot="1">
      <c r="A42" s="65"/>
      <c r="B42" s="67"/>
      <c r="C42" s="63"/>
      <c r="D42" s="63"/>
      <c r="E42" s="38">
        <v>252.84</v>
      </c>
      <c r="F42" s="38">
        <v>252.84</v>
      </c>
      <c r="G42" s="39" t="s">
        <v>34</v>
      </c>
      <c r="H42" s="30">
        <f>Январь!H42+февраль!H42+март!H42</f>
        <v>0</v>
      </c>
      <c r="I42" s="30">
        <f>Январь!I42+февраль!I42+март!I42</f>
        <v>0</v>
      </c>
      <c r="J42" s="30">
        <f>Январь!J42+февраль!J42+март!J42</f>
        <v>0</v>
      </c>
    </row>
    <row r="43" spans="1:10" ht="31.5" thickBot="1">
      <c r="A43" s="65"/>
      <c r="B43" s="67"/>
      <c r="C43" s="63"/>
      <c r="D43" s="63"/>
      <c r="E43" s="38">
        <v>438.71</v>
      </c>
      <c r="F43" s="38">
        <v>438.71</v>
      </c>
      <c r="G43" s="39" t="s">
        <v>35</v>
      </c>
      <c r="H43" s="30">
        <f>Январь!H43+февраль!H43+март!H43</f>
        <v>0</v>
      </c>
      <c r="I43" s="30">
        <f>Январь!I43+февраль!I43+март!I43</f>
        <v>0</v>
      </c>
      <c r="J43" s="30">
        <f>Январь!J43+февраль!J43+март!J43</f>
        <v>3</v>
      </c>
    </row>
    <row r="44" spans="1:10" ht="31.5" thickBot="1">
      <c r="A44" s="65"/>
      <c r="B44" s="67"/>
      <c r="C44" s="63"/>
      <c r="D44" s="63"/>
      <c r="E44" s="38">
        <v>518.52</v>
      </c>
      <c r="F44" s="38">
        <v>518.52</v>
      </c>
      <c r="G44" s="39" t="s">
        <v>36</v>
      </c>
      <c r="H44" s="30">
        <f>Январь!H44+февраль!H44+март!H44</f>
        <v>0.684</v>
      </c>
      <c r="I44" s="30">
        <f>Январь!I44+февраль!I44+март!I44</f>
        <v>0.684</v>
      </c>
      <c r="J44" s="30">
        <f>Январь!J44+февраль!J44+март!J44</f>
        <v>0.6000000000000001</v>
      </c>
    </row>
    <row r="45" spans="1:10" ht="31.5" thickBot="1">
      <c r="A45" s="65"/>
      <c r="B45" s="67"/>
      <c r="C45" s="63"/>
      <c r="D45" s="63"/>
      <c r="E45" s="38">
        <v>598.29</v>
      </c>
      <c r="F45" s="38">
        <v>598.29</v>
      </c>
      <c r="G45" s="39" t="s">
        <v>41</v>
      </c>
      <c r="H45" s="30">
        <f>Январь!H45+февраль!H45+март!H45</f>
        <v>0.6809999999999999</v>
      </c>
      <c r="I45" s="30">
        <f>Январь!I45+февраль!I45+март!I45</f>
        <v>0.6809999999999999</v>
      </c>
      <c r="J45" s="30">
        <f>Январь!J45+февраль!J45+март!J45</f>
        <v>0.8999999999999999</v>
      </c>
    </row>
    <row r="46" spans="1:10" ht="31.5" thickBot="1">
      <c r="A46" s="65"/>
      <c r="B46" s="67"/>
      <c r="C46" s="63"/>
      <c r="D46" s="63"/>
      <c r="E46" s="38">
        <v>797.72</v>
      </c>
      <c r="F46" s="38">
        <v>797.72</v>
      </c>
      <c r="G46" s="39" t="s">
        <v>46</v>
      </c>
      <c r="H46" s="30">
        <f>Январь!H46+февраль!H46+март!H46</f>
        <v>0.337</v>
      </c>
      <c r="I46" s="30">
        <f>Январь!I46+февраль!I46+март!I46</f>
        <v>0.337</v>
      </c>
      <c r="J46" s="30">
        <f>Январь!J46+февраль!J46+март!J46</f>
        <v>1.5</v>
      </c>
    </row>
    <row r="47" spans="1:10" ht="15.75" thickBot="1">
      <c r="A47" s="69"/>
      <c r="B47" s="68"/>
      <c r="C47" s="64"/>
      <c r="D47" s="64"/>
      <c r="E47" s="40">
        <v>852.97</v>
      </c>
      <c r="F47" s="40">
        <v>852.97</v>
      </c>
      <c r="G47" s="41" t="s">
        <v>15</v>
      </c>
      <c r="H47" s="30">
        <f>Январь!H47+февраль!H47+март!H47</f>
        <v>0.313824</v>
      </c>
      <c r="I47" s="30">
        <f>Январь!I47+февраль!I47+март!I47</f>
        <v>0.313824</v>
      </c>
      <c r="J47" s="30">
        <f>Январь!J47+февраль!J47+март!J47</f>
        <v>0.15000000000000002</v>
      </c>
    </row>
    <row r="48" spans="1:10" ht="31.5" thickBot="1">
      <c r="A48" s="65">
        <v>6</v>
      </c>
      <c r="B48" s="66" t="s">
        <v>24</v>
      </c>
      <c r="C48" s="62" t="s">
        <v>25</v>
      </c>
      <c r="D48" s="62" t="s">
        <v>6</v>
      </c>
      <c r="E48" s="37" t="s">
        <v>51</v>
      </c>
      <c r="F48" s="37" t="str">
        <f>E48</f>
        <v>***</v>
      </c>
      <c r="G48" s="2" t="s">
        <v>45</v>
      </c>
      <c r="H48" s="27">
        <f>Январь!H48+февраль!H48+март!H48</f>
        <v>0</v>
      </c>
      <c r="I48" s="27">
        <f>Январь!I48+февраль!I48+март!I48</f>
        <v>0</v>
      </c>
      <c r="J48" s="27">
        <f>Январь!J48+февраль!J48+март!J48</f>
        <v>0</v>
      </c>
    </row>
    <row r="49" spans="1:10" ht="31.5" thickBot="1">
      <c r="A49" s="65"/>
      <c r="B49" s="67"/>
      <c r="C49" s="63"/>
      <c r="D49" s="63"/>
      <c r="E49" s="38">
        <v>94.85</v>
      </c>
      <c r="F49" s="38">
        <v>94.85</v>
      </c>
      <c r="G49" s="39" t="s">
        <v>33</v>
      </c>
      <c r="H49" s="27">
        <f>Январь!H49+февраль!H49+март!H49</f>
        <v>0</v>
      </c>
      <c r="I49" s="27">
        <f>Январь!I49+февраль!I49+март!I49</f>
        <v>0</v>
      </c>
      <c r="J49" s="27">
        <f>Январь!J49+февраль!J49+март!J49</f>
        <v>300</v>
      </c>
    </row>
    <row r="50" spans="1:10" ht="31.5" thickBot="1">
      <c r="A50" s="65"/>
      <c r="B50" s="67"/>
      <c r="C50" s="63"/>
      <c r="D50" s="63"/>
      <c r="E50" s="38">
        <v>252.84</v>
      </c>
      <c r="F50" s="38">
        <v>252.84</v>
      </c>
      <c r="G50" s="39" t="s">
        <v>34</v>
      </c>
      <c r="H50" s="27">
        <f>Январь!H50+февраль!H50+март!H50</f>
        <v>0</v>
      </c>
      <c r="I50" s="27">
        <f>Январь!I50+февраль!I50+март!I50</f>
        <v>0</v>
      </c>
      <c r="J50" s="27">
        <f>Январь!J50+февраль!J50+март!J50</f>
        <v>90</v>
      </c>
    </row>
    <row r="51" spans="1:10" ht="31.5" thickBot="1">
      <c r="A51" s="65"/>
      <c r="B51" s="67"/>
      <c r="C51" s="63"/>
      <c r="D51" s="63"/>
      <c r="E51" s="38">
        <v>438.71</v>
      </c>
      <c r="F51" s="38">
        <v>438.71</v>
      </c>
      <c r="G51" s="39" t="s">
        <v>40</v>
      </c>
      <c r="H51" s="27">
        <f>Январь!H51+февраль!H51+март!H51</f>
        <v>0</v>
      </c>
      <c r="I51" s="27">
        <f>Январь!I51+февраль!I51+март!I51</f>
        <v>0</v>
      </c>
      <c r="J51" s="27">
        <f>Январь!J51+февраль!J51+март!J51</f>
        <v>60</v>
      </c>
    </row>
    <row r="52" spans="1:10" ht="31.5" thickBot="1">
      <c r="A52" s="65"/>
      <c r="B52" s="67"/>
      <c r="C52" s="63"/>
      <c r="D52" s="63"/>
      <c r="E52" s="38">
        <v>518.52</v>
      </c>
      <c r="F52" s="38">
        <v>518.52</v>
      </c>
      <c r="G52" s="39" t="s">
        <v>36</v>
      </c>
      <c r="H52" s="27">
        <f>Январь!H52+февраль!H52+март!H52</f>
        <v>0.94</v>
      </c>
      <c r="I52" s="27">
        <f>Январь!I52+февраль!I52+март!I52</f>
        <v>0.94</v>
      </c>
      <c r="J52" s="27">
        <f>Январь!J52+февраль!J52+март!J52</f>
        <v>9</v>
      </c>
    </row>
    <row r="53" spans="1:10" ht="31.5" thickBot="1">
      <c r="A53" s="65"/>
      <c r="B53" s="67"/>
      <c r="C53" s="63"/>
      <c r="D53" s="63"/>
      <c r="E53" s="38">
        <v>598.29</v>
      </c>
      <c r="F53" s="38">
        <v>598.29</v>
      </c>
      <c r="G53" s="39" t="s">
        <v>41</v>
      </c>
      <c r="H53" s="27">
        <f>Январь!H53+февраль!H53+март!H53</f>
        <v>0.75</v>
      </c>
      <c r="I53" s="27">
        <f>Январь!I53+февраль!I53+март!I53</f>
        <v>0.75</v>
      </c>
      <c r="J53" s="27">
        <f>Январь!J53+февраль!J53+март!J53</f>
        <v>6</v>
      </c>
    </row>
    <row r="54" spans="1:10" ht="31.5" thickBot="1">
      <c r="A54" s="65"/>
      <c r="B54" s="67"/>
      <c r="C54" s="63"/>
      <c r="D54" s="63"/>
      <c r="E54" s="38">
        <v>797.72</v>
      </c>
      <c r="F54" s="38">
        <v>797.72</v>
      </c>
      <c r="G54" s="39" t="s">
        <v>38</v>
      </c>
      <c r="H54" s="27">
        <f>Январь!H54+февраль!H54+март!H54</f>
        <v>0.21800000000000003</v>
      </c>
      <c r="I54" s="27">
        <f>Январь!I54+февраль!I54+март!I54</f>
        <v>0.21800000000000003</v>
      </c>
      <c r="J54" s="27">
        <f>Январь!J54+февраль!J54+март!J54</f>
        <v>2.0999999999999996</v>
      </c>
    </row>
    <row r="55" spans="1:10" ht="15.75" thickBot="1">
      <c r="A55" s="69"/>
      <c r="B55" s="68"/>
      <c r="C55" s="64"/>
      <c r="D55" s="64"/>
      <c r="E55" s="40">
        <v>852.97</v>
      </c>
      <c r="F55" s="40">
        <v>852.97</v>
      </c>
      <c r="G55" s="41" t="s">
        <v>15</v>
      </c>
      <c r="H55" s="27">
        <f>Январь!H55+февраль!H55+март!H55</f>
        <v>0.365084</v>
      </c>
      <c r="I55" s="27">
        <f>Январь!I55+февраль!I55+март!I55</f>
        <v>0.365084</v>
      </c>
      <c r="J55" s="27">
        <f>Январь!J55+февраль!J55+март!J55</f>
        <v>4.5</v>
      </c>
    </row>
    <row r="56" spans="1:10" ht="31.5" thickBot="1">
      <c r="A56" s="72">
        <v>7</v>
      </c>
      <c r="B56" s="74" t="s">
        <v>27</v>
      </c>
      <c r="C56" s="63" t="s">
        <v>28</v>
      </c>
      <c r="D56" s="63" t="s">
        <v>6</v>
      </c>
      <c r="E56" s="49" t="s">
        <v>51</v>
      </c>
      <c r="F56" s="49" t="str">
        <f>E56</f>
        <v>***</v>
      </c>
      <c r="G56" s="58" t="s">
        <v>45</v>
      </c>
      <c r="H56" s="50">
        <f>Январь!H56+февраль!H56+март!H56</f>
        <v>0</v>
      </c>
      <c r="I56" s="50">
        <f>Январь!I56+февраль!I56+март!I56</f>
        <v>0</v>
      </c>
      <c r="J56" s="50">
        <f>Январь!J56+февраль!J56+март!J56</f>
        <v>0</v>
      </c>
    </row>
    <row r="57" spans="1:10" ht="31.5" thickBot="1">
      <c r="A57" s="65"/>
      <c r="B57" s="67"/>
      <c r="C57" s="63"/>
      <c r="D57" s="63"/>
      <c r="E57" s="38">
        <v>94.85</v>
      </c>
      <c r="F57" s="38">
        <v>94.85</v>
      </c>
      <c r="G57" s="39" t="s">
        <v>42</v>
      </c>
      <c r="H57" s="50">
        <f>Январь!H57+февраль!H57+март!H57</f>
        <v>0</v>
      </c>
      <c r="I57" s="50">
        <f>Январь!I57+февраль!I57+март!I57</f>
        <v>0</v>
      </c>
      <c r="J57" s="50">
        <f>Январь!J57+февраль!J57+март!J57</f>
        <v>0</v>
      </c>
    </row>
    <row r="58" spans="1:10" ht="31.5" thickBot="1">
      <c r="A58" s="65"/>
      <c r="B58" s="67"/>
      <c r="C58" s="63"/>
      <c r="D58" s="63"/>
      <c r="E58" s="38">
        <v>252.84</v>
      </c>
      <c r="F58" s="38">
        <v>252.84</v>
      </c>
      <c r="G58" s="39" t="s">
        <v>34</v>
      </c>
      <c r="H58" s="50">
        <f>Январь!H58+февраль!H58+март!H58</f>
        <v>0</v>
      </c>
      <c r="I58" s="50">
        <f>Январь!I58+февраль!I58+март!I58</f>
        <v>0</v>
      </c>
      <c r="J58" s="50">
        <f>Январь!J58+февраль!J58+март!J58</f>
        <v>0</v>
      </c>
    </row>
    <row r="59" spans="1:10" ht="31.5" thickBot="1">
      <c r="A59" s="65"/>
      <c r="B59" s="67"/>
      <c r="C59" s="63"/>
      <c r="D59" s="63"/>
      <c r="E59" s="38">
        <v>438.71</v>
      </c>
      <c r="F59" s="38">
        <v>438.71</v>
      </c>
      <c r="G59" s="39" t="s">
        <v>40</v>
      </c>
      <c r="H59" s="50">
        <f>Январь!H59+февраль!H59+март!H59</f>
        <v>0</v>
      </c>
      <c r="I59" s="50">
        <f>Январь!I59+февраль!I59+март!I59</f>
        <v>0</v>
      </c>
      <c r="J59" s="50">
        <f>Январь!J59+февраль!J59+март!J59</f>
        <v>1.5</v>
      </c>
    </row>
    <row r="60" spans="1:10" ht="31.5" thickBot="1">
      <c r="A60" s="65"/>
      <c r="B60" s="67"/>
      <c r="C60" s="63"/>
      <c r="D60" s="63"/>
      <c r="E60" s="38">
        <v>518.52</v>
      </c>
      <c r="F60" s="38">
        <v>518.52</v>
      </c>
      <c r="G60" s="39" t="s">
        <v>43</v>
      </c>
      <c r="H60" s="50">
        <f>Январь!H60+февраль!H60+март!H60</f>
        <v>0.8210000000000001</v>
      </c>
      <c r="I60" s="50">
        <f>Январь!I60+февраль!I60+март!I60</f>
        <v>0.8210000000000001</v>
      </c>
      <c r="J60" s="50">
        <f>Январь!J60+февраль!J60+март!J60</f>
        <v>2.0999999999999996</v>
      </c>
    </row>
    <row r="61" spans="1:10" ht="31.5" thickBot="1">
      <c r="A61" s="65"/>
      <c r="B61" s="67"/>
      <c r="C61" s="63"/>
      <c r="D61" s="63"/>
      <c r="E61" s="38">
        <v>598.29</v>
      </c>
      <c r="F61" s="38">
        <v>598.29</v>
      </c>
      <c r="G61" s="39" t="s">
        <v>37</v>
      </c>
      <c r="H61" s="50">
        <f>Январь!H61+февраль!H61+март!H61</f>
        <v>0.5609999999999999</v>
      </c>
      <c r="I61" s="50">
        <f>Январь!I61+февраль!I61+март!I61</f>
        <v>0.5609999999999999</v>
      </c>
      <c r="J61" s="50">
        <f>Январь!J61+февраль!J61+март!J61</f>
        <v>2.4000000000000004</v>
      </c>
    </row>
    <row r="62" spans="1:10" ht="31.5" thickBot="1">
      <c r="A62" s="65"/>
      <c r="B62" s="67"/>
      <c r="C62" s="63"/>
      <c r="D62" s="63"/>
      <c r="E62" s="38">
        <v>797.72</v>
      </c>
      <c r="F62" s="38">
        <v>797.72</v>
      </c>
      <c r="G62" s="39" t="s">
        <v>38</v>
      </c>
      <c r="H62" s="50">
        <f>Январь!H62+февраль!H62+март!H62</f>
        <v>0.261</v>
      </c>
      <c r="I62" s="50">
        <f>Январь!I62+февраль!I62+март!I62</f>
        <v>0.261</v>
      </c>
      <c r="J62" s="50">
        <f>Январь!J62+февраль!J62+март!J62</f>
        <v>2.7</v>
      </c>
    </row>
    <row r="63" spans="1:10" ht="15.75" thickBot="1">
      <c r="A63" s="65"/>
      <c r="B63" s="75"/>
      <c r="C63" s="63"/>
      <c r="D63" s="63"/>
      <c r="E63" s="40">
        <v>852.97</v>
      </c>
      <c r="F63" s="40">
        <v>852.97</v>
      </c>
      <c r="G63" s="59" t="s">
        <v>15</v>
      </c>
      <c r="H63" s="50">
        <f>Январь!H63+февраль!H63+март!H63</f>
        <v>0.33746</v>
      </c>
      <c r="I63" s="50">
        <f>Январь!I63+февраль!I63+март!I63</f>
        <v>0.33746</v>
      </c>
      <c r="J63" s="50">
        <f>Январь!J63+февраль!J63+март!J63</f>
        <v>4.5</v>
      </c>
    </row>
    <row r="64" spans="1:10" ht="31.5" thickBot="1">
      <c r="A64" s="65">
        <v>8</v>
      </c>
      <c r="B64" s="66" t="s">
        <v>29</v>
      </c>
      <c r="C64" s="62" t="s">
        <v>47</v>
      </c>
      <c r="D64" s="62" t="s">
        <v>6</v>
      </c>
      <c r="E64" s="37" t="s">
        <v>51</v>
      </c>
      <c r="F64" s="37" t="str">
        <f>E64</f>
        <v>***</v>
      </c>
      <c r="G64" s="2" t="s">
        <v>45</v>
      </c>
      <c r="H64" s="27">
        <f>Январь!H64+февраль!H64+март!H64</f>
        <v>0</v>
      </c>
      <c r="I64" s="27">
        <f>Январь!I64+февраль!I64+март!I64</f>
        <v>0</v>
      </c>
      <c r="J64" s="27">
        <f>Январь!J64+февраль!J64+март!J64</f>
        <v>0</v>
      </c>
    </row>
    <row r="65" spans="1:10" ht="31.5" thickBot="1">
      <c r="A65" s="65"/>
      <c r="B65" s="67"/>
      <c r="C65" s="63"/>
      <c r="D65" s="63"/>
      <c r="E65" s="38">
        <v>94.85</v>
      </c>
      <c r="F65" s="38">
        <v>94.85</v>
      </c>
      <c r="G65" s="39" t="s">
        <v>33</v>
      </c>
      <c r="H65" s="27">
        <f>Январь!H65+февраль!H65+март!H65</f>
        <v>0</v>
      </c>
      <c r="I65" s="27">
        <f>Январь!I65+февраль!I65+март!I65</f>
        <v>0</v>
      </c>
      <c r="J65" s="27">
        <f>Январь!J65+февраль!J65+март!J65</f>
        <v>0</v>
      </c>
    </row>
    <row r="66" spans="1:10" ht="31.5" thickBot="1">
      <c r="A66" s="65"/>
      <c r="B66" s="67"/>
      <c r="C66" s="63"/>
      <c r="D66" s="63"/>
      <c r="E66" s="38">
        <v>252.84</v>
      </c>
      <c r="F66" s="38">
        <v>252.84</v>
      </c>
      <c r="G66" s="39" t="s">
        <v>39</v>
      </c>
      <c r="H66" s="27">
        <f>Январь!H66+февраль!H66+март!H66</f>
        <v>0</v>
      </c>
      <c r="I66" s="27">
        <f>Январь!I66+февраль!I66+март!I66</f>
        <v>0</v>
      </c>
      <c r="J66" s="27">
        <f>Январь!J66+февраль!J66+март!J66</f>
        <v>0</v>
      </c>
    </row>
    <row r="67" spans="1:10" ht="31.5" thickBot="1">
      <c r="A67" s="65"/>
      <c r="B67" s="67"/>
      <c r="C67" s="63"/>
      <c r="D67" s="63"/>
      <c r="E67" s="38">
        <v>438.71</v>
      </c>
      <c r="F67" s="38">
        <v>438.71</v>
      </c>
      <c r="G67" s="39" t="s">
        <v>40</v>
      </c>
      <c r="H67" s="27">
        <f>Январь!H67+февраль!H67+март!H67</f>
        <v>0</v>
      </c>
      <c r="I67" s="27">
        <f>Январь!I67+февраль!I67+март!I67</f>
        <v>0</v>
      </c>
      <c r="J67" s="27">
        <f>Январь!J67+февраль!J67+март!J67</f>
        <v>0</v>
      </c>
    </row>
    <row r="68" spans="1:10" ht="31.5" thickBot="1">
      <c r="A68" s="65"/>
      <c r="B68" s="67"/>
      <c r="C68" s="63"/>
      <c r="D68" s="63"/>
      <c r="E68" s="38">
        <v>518.52</v>
      </c>
      <c r="F68" s="38">
        <v>518.52</v>
      </c>
      <c r="G68" s="39" t="s">
        <v>43</v>
      </c>
      <c r="H68" s="27">
        <f>Январь!H68+февраль!H68+март!H68</f>
        <v>0.006</v>
      </c>
      <c r="I68" s="27">
        <f>Январь!I68+февраль!I68+март!I68</f>
        <v>0.006</v>
      </c>
      <c r="J68" s="27">
        <f>Январь!J68+февраль!J68+март!J68</f>
        <v>1.5</v>
      </c>
    </row>
    <row r="69" spans="1:10" ht="31.5" thickBot="1">
      <c r="A69" s="65"/>
      <c r="B69" s="67"/>
      <c r="C69" s="63"/>
      <c r="D69" s="63"/>
      <c r="E69" s="38">
        <v>598.29</v>
      </c>
      <c r="F69" s="38">
        <v>598.29</v>
      </c>
      <c r="G69" s="39" t="s">
        <v>41</v>
      </c>
      <c r="H69" s="27">
        <f>Январь!H69+февраль!H69+март!H69</f>
        <v>0.295</v>
      </c>
      <c r="I69" s="27">
        <f>Январь!I69+февраль!I69+март!I69</f>
        <v>0.295</v>
      </c>
      <c r="J69" s="27">
        <f>Январь!J69+февраль!J69+март!J69</f>
        <v>1.2000000000000002</v>
      </c>
    </row>
    <row r="70" spans="1:10" ht="31.5" thickBot="1">
      <c r="A70" s="65"/>
      <c r="B70" s="67"/>
      <c r="C70" s="63"/>
      <c r="D70" s="63"/>
      <c r="E70" s="38">
        <v>797.72</v>
      </c>
      <c r="F70" s="38">
        <v>797.72</v>
      </c>
      <c r="G70" s="39" t="s">
        <v>38</v>
      </c>
      <c r="H70" s="27">
        <f>Январь!H70+февраль!H70+март!H70</f>
        <v>0.053000000000000005</v>
      </c>
      <c r="I70" s="27">
        <f>Январь!I70+февраль!I70+март!I70</f>
        <v>0.053000000000000005</v>
      </c>
      <c r="J70" s="27">
        <f>Январь!J70+февраль!J70+март!J70</f>
        <v>0.8999999999999999</v>
      </c>
    </row>
    <row r="71" spans="1:10" ht="15.75" thickBot="1">
      <c r="A71" s="69"/>
      <c r="B71" s="68"/>
      <c r="C71" s="64"/>
      <c r="D71" s="64"/>
      <c r="E71" s="40">
        <v>852.97</v>
      </c>
      <c r="F71" s="40">
        <v>852.97</v>
      </c>
      <c r="G71" s="41" t="s">
        <v>15</v>
      </c>
      <c r="H71" s="27">
        <f>Январь!H71+февраль!H71+март!H71</f>
        <v>0.000221</v>
      </c>
      <c r="I71" s="27">
        <f>Январь!I71+февраль!I71+март!I71</f>
        <v>0.000221</v>
      </c>
      <c r="J71" s="43">
        <f>февраль!J71</f>
        <v>2.5</v>
      </c>
    </row>
    <row r="72" spans="1:10" ht="15.75" customHeight="1" thickBot="1">
      <c r="A72" s="72">
        <v>9</v>
      </c>
      <c r="B72" s="74" t="s">
        <v>30</v>
      </c>
      <c r="C72" s="63" t="s">
        <v>48</v>
      </c>
      <c r="D72" s="63" t="s">
        <v>6</v>
      </c>
      <c r="E72" s="49" t="s">
        <v>51</v>
      </c>
      <c r="F72" s="49" t="str">
        <f>E72</f>
        <v>***</v>
      </c>
      <c r="G72" s="58" t="s">
        <v>32</v>
      </c>
      <c r="H72" s="50">
        <f>Январь!H72+февраль!H72+март!H72</f>
        <v>0</v>
      </c>
      <c r="I72" s="50">
        <f>Январь!I72+февраль!I72+март!I72</f>
        <v>0</v>
      </c>
      <c r="J72" s="50">
        <f>Январь!J72+февраль!J72+март!J72</f>
        <v>0</v>
      </c>
    </row>
    <row r="73" spans="1:10" ht="31.5" thickBot="1">
      <c r="A73" s="65"/>
      <c r="B73" s="67"/>
      <c r="C73" s="63"/>
      <c r="D73" s="63"/>
      <c r="E73" s="38">
        <v>94.85</v>
      </c>
      <c r="F73" s="38">
        <v>94.85</v>
      </c>
      <c r="G73" s="39" t="s">
        <v>33</v>
      </c>
      <c r="H73" s="50">
        <f>Январь!H73+февраль!H73+март!H73</f>
        <v>0</v>
      </c>
      <c r="I73" s="50">
        <f>Январь!I73+февраль!I73+март!I73</f>
        <v>0</v>
      </c>
      <c r="J73" s="50">
        <f>Январь!J73+февраль!J73+март!J73</f>
        <v>0</v>
      </c>
    </row>
    <row r="74" spans="1:10" ht="31.5" thickBot="1">
      <c r="A74" s="65"/>
      <c r="B74" s="67"/>
      <c r="C74" s="63"/>
      <c r="D74" s="63"/>
      <c r="E74" s="38">
        <v>252.84</v>
      </c>
      <c r="F74" s="38">
        <v>252.84</v>
      </c>
      <c r="G74" s="39" t="s">
        <v>49</v>
      </c>
      <c r="H74" s="50">
        <f>Январь!H74+февраль!H74+март!H74</f>
        <v>0</v>
      </c>
      <c r="I74" s="50">
        <f>Январь!I74+февраль!I74+март!I74</f>
        <v>0</v>
      </c>
      <c r="J74" s="50">
        <f>Январь!J74+февраль!J74+март!J74</f>
        <v>0</v>
      </c>
    </row>
    <row r="75" spans="1:10" ht="31.5" thickBot="1">
      <c r="A75" s="65"/>
      <c r="B75" s="67"/>
      <c r="C75" s="63"/>
      <c r="D75" s="63"/>
      <c r="E75" s="38">
        <v>438.71</v>
      </c>
      <c r="F75" s="38">
        <v>438.71</v>
      </c>
      <c r="G75" s="39" t="s">
        <v>35</v>
      </c>
      <c r="H75" s="50">
        <f>Январь!H75+февраль!H75+март!H75</f>
        <v>0.382</v>
      </c>
      <c r="I75" s="50">
        <f>Январь!I75+февраль!I75+март!I75</f>
        <v>0.382</v>
      </c>
      <c r="J75" s="50">
        <f>Январь!J75+февраль!J75+март!J75</f>
        <v>3</v>
      </c>
    </row>
    <row r="76" spans="1:10" ht="31.5" thickBot="1">
      <c r="A76" s="65"/>
      <c r="B76" s="67"/>
      <c r="C76" s="63"/>
      <c r="D76" s="63"/>
      <c r="E76" s="38">
        <v>518.52</v>
      </c>
      <c r="F76" s="38">
        <v>518.52</v>
      </c>
      <c r="G76" s="39" t="s">
        <v>43</v>
      </c>
      <c r="H76" s="50">
        <f>Январь!H76+февраль!H76+март!H76</f>
        <v>0.268</v>
      </c>
      <c r="I76" s="50">
        <f>Январь!I76+февраль!I76+март!I76</f>
        <v>0.268</v>
      </c>
      <c r="J76" s="50">
        <f>Январь!J76+февраль!J76+март!J76</f>
        <v>1.5</v>
      </c>
    </row>
    <row r="77" spans="1:10" ht="31.5" thickBot="1">
      <c r="A77" s="65"/>
      <c r="B77" s="67"/>
      <c r="C77" s="63"/>
      <c r="D77" s="63"/>
      <c r="E77" s="38">
        <v>598.29</v>
      </c>
      <c r="F77" s="38">
        <v>598.29</v>
      </c>
      <c r="G77" s="39" t="s">
        <v>37</v>
      </c>
      <c r="H77" s="50">
        <f>Январь!H77+февраль!H77+март!H77</f>
        <v>0.259</v>
      </c>
      <c r="I77" s="50">
        <f>Январь!I77+февраль!I77+март!I77</f>
        <v>0.259</v>
      </c>
      <c r="J77" s="50">
        <f>Январь!J77+февраль!J77+март!J77</f>
        <v>1.5</v>
      </c>
    </row>
    <row r="78" spans="1:10" ht="31.5" thickBot="1">
      <c r="A78" s="65"/>
      <c r="B78" s="67"/>
      <c r="C78" s="63"/>
      <c r="D78" s="63"/>
      <c r="E78" s="38">
        <v>797.72</v>
      </c>
      <c r="F78" s="38">
        <v>797.72</v>
      </c>
      <c r="G78" s="39" t="s">
        <v>38</v>
      </c>
      <c r="H78" s="50">
        <f>Январь!H78+февраль!H78+март!H78</f>
        <v>0.064</v>
      </c>
      <c r="I78" s="50">
        <f>Январь!I78+февраль!I78+март!I78</f>
        <v>0.064</v>
      </c>
      <c r="J78" s="50">
        <f>Январь!J78+февраль!J78+март!J78</f>
        <v>0.8999999999999999</v>
      </c>
    </row>
    <row r="79" spans="1:10" ht="15.75" thickBot="1">
      <c r="A79" s="65"/>
      <c r="B79" s="75"/>
      <c r="C79" s="63"/>
      <c r="D79" s="63"/>
      <c r="E79" s="40">
        <v>852.97</v>
      </c>
      <c r="F79" s="40">
        <v>852.97</v>
      </c>
      <c r="G79" s="59" t="s">
        <v>15</v>
      </c>
      <c r="H79" s="50">
        <f>Январь!H79+февраль!H79+март!H79</f>
        <v>0</v>
      </c>
      <c r="I79" s="50">
        <f>Январь!I79+февраль!I79+март!I79</f>
        <v>0</v>
      </c>
      <c r="J79" s="50">
        <f>Январь!J79+февраль!J79+март!J79</f>
        <v>3.3000000000000003</v>
      </c>
    </row>
    <row r="80" spans="1:10" ht="15.75" customHeight="1" thickBot="1">
      <c r="A80" s="65">
        <v>10</v>
      </c>
      <c r="B80" s="66" t="s">
        <v>31</v>
      </c>
      <c r="C80" s="62" t="s">
        <v>50</v>
      </c>
      <c r="D80" s="62" t="s">
        <v>6</v>
      </c>
      <c r="E80" s="37" t="s">
        <v>51</v>
      </c>
      <c r="F80" s="37" t="str">
        <f>E80</f>
        <v>***</v>
      </c>
      <c r="G80" s="2" t="s">
        <v>32</v>
      </c>
      <c r="H80" s="27">
        <f>Январь!H80+февраль!H80+март!H80</f>
        <v>0</v>
      </c>
      <c r="I80" s="27">
        <f>Январь!I80+февраль!I80+март!I80</f>
        <v>0</v>
      </c>
      <c r="J80" s="27">
        <f>Январь!J80+февраль!J80+март!J80</f>
        <v>0</v>
      </c>
    </row>
    <row r="81" spans="1:10" ht="31.5" thickBot="1">
      <c r="A81" s="65"/>
      <c r="B81" s="67"/>
      <c r="C81" s="63"/>
      <c r="D81" s="63"/>
      <c r="E81" s="38">
        <v>94.85</v>
      </c>
      <c r="F81" s="38">
        <v>94.85</v>
      </c>
      <c r="G81" s="39" t="s">
        <v>42</v>
      </c>
      <c r="H81" s="27">
        <f>Январь!H81+февраль!H81+март!H81</f>
        <v>0</v>
      </c>
      <c r="I81" s="27">
        <f>Январь!I81+февраль!I81+март!I81</f>
        <v>0</v>
      </c>
      <c r="J81" s="27">
        <f>Январь!J81+февраль!J81+март!J81</f>
        <v>0</v>
      </c>
    </row>
    <row r="82" spans="1:10" ht="31.5" thickBot="1">
      <c r="A82" s="65"/>
      <c r="B82" s="67"/>
      <c r="C82" s="63"/>
      <c r="D82" s="63"/>
      <c r="E82" s="38">
        <v>252.84</v>
      </c>
      <c r="F82" s="38">
        <v>252.84</v>
      </c>
      <c r="G82" s="39" t="s">
        <v>39</v>
      </c>
      <c r="H82" s="27">
        <f>Январь!H82+февраль!H82+март!H82</f>
        <v>0</v>
      </c>
      <c r="I82" s="27">
        <f>Январь!I82+февраль!I82+март!I82</f>
        <v>0</v>
      </c>
      <c r="J82" s="27">
        <f>Январь!J82+февраль!J82+март!J82</f>
        <v>0</v>
      </c>
    </row>
    <row r="83" spans="1:10" ht="32.25" customHeight="1" thickBot="1">
      <c r="A83" s="65"/>
      <c r="B83" s="67"/>
      <c r="C83" s="63"/>
      <c r="D83" s="63"/>
      <c r="E83" s="38">
        <v>438.71</v>
      </c>
      <c r="F83" s="38">
        <v>438.71</v>
      </c>
      <c r="G83" s="39" t="s">
        <v>35</v>
      </c>
      <c r="H83" s="27">
        <f>Январь!H83+февраль!H83+март!H83</f>
        <v>0</v>
      </c>
      <c r="I83" s="27">
        <f>Январь!I83+февраль!I83+март!I83</f>
        <v>0</v>
      </c>
      <c r="J83" s="27">
        <f>Январь!J83+февраль!J83+март!J83</f>
        <v>0</v>
      </c>
    </row>
    <row r="84" spans="1:10" ht="31.5" thickBot="1">
      <c r="A84" s="65"/>
      <c r="B84" s="67"/>
      <c r="C84" s="63"/>
      <c r="D84" s="63"/>
      <c r="E84" s="38">
        <v>518.52</v>
      </c>
      <c r="F84" s="38">
        <v>518.52</v>
      </c>
      <c r="G84" s="39" t="s">
        <v>43</v>
      </c>
      <c r="H84" s="27">
        <f>Январь!H84+февраль!H84+март!H84</f>
        <v>0</v>
      </c>
      <c r="I84" s="27">
        <f>Январь!I84+февраль!I84+март!I84</f>
        <v>0</v>
      </c>
      <c r="J84" s="27">
        <f>Январь!J84+февраль!J84+март!J84</f>
        <v>0</v>
      </c>
    </row>
    <row r="85" spans="1:10" ht="31.5" thickBot="1">
      <c r="A85" s="65"/>
      <c r="B85" s="67"/>
      <c r="C85" s="63"/>
      <c r="D85" s="63"/>
      <c r="E85" s="38">
        <v>598.29</v>
      </c>
      <c r="F85" s="38">
        <v>598.29</v>
      </c>
      <c r="G85" s="39" t="s">
        <v>41</v>
      </c>
      <c r="H85" s="27">
        <f>Январь!H85+февраль!H85+март!H85</f>
        <v>0.046</v>
      </c>
      <c r="I85" s="27">
        <f>Январь!I85+февраль!I85+март!I85</f>
        <v>0.046</v>
      </c>
      <c r="J85" s="27">
        <f>Январь!J85+февраль!J85+март!J85</f>
        <v>0</v>
      </c>
    </row>
    <row r="86" spans="1:10" ht="31.5" thickBot="1">
      <c r="A86" s="65"/>
      <c r="B86" s="67"/>
      <c r="C86" s="63"/>
      <c r="D86" s="63"/>
      <c r="E86" s="38">
        <v>797.72</v>
      </c>
      <c r="F86" s="38">
        <v>797.72</v>
      </c>
      <c r="G86" s="39" t="s">
        <v>38</v>
      </c>
      <c r="H86" s="27">
        <f>Январь!H86+февраль!H86+март!H86</f>
        <v>0.003</v>
      </c>
      <c r="I86" s="27">
        <f>Январь!I86+февраль!I86+март!I86</f>
        <v>0.003</v>
      </c>
      <c r="J86" s="27">
        <f>Январь!J86+февраль!J86+март!J86</f>
        <v>0</v>
      </c>
    </row>
    <row r="87" spans="1:10" ht="15.75" thickBot="1">
      <c r="A87" s="69"/>
      <c r="B87" s="68"/>
      <c r="C87" s="64"/>
      <c r="D87" s="64"/>
      <c r="E87" s="40">
        <v>852.97</v>
      </c>
      <c r="F87" s="40">
        <v>852.97</v>
      </c>
      <c r="G87" s="41" t="s">
        <v>15</v>
      </c>
      <c r="H87" s="27">
        <f>Январь!H87+февраль!H87+март!H87</f>
        <v>0</v>
      </c>
      <c r="I87" s="27">
        <f>Январь!I87+февраль!I87+март!I87</f>
        <v>0</v>
      </c>
      <c r="J87" s="27">
        <f>Январь!J87+февраль!J87+март!J87</f>
        <v>0</v>
      </c>
    </row>
  </sheetData>
  <sheetProtection/>
  <mergeCells count="41">
    <mergeCell ref="A80:A87"/>
    <mergeCell ref="B80:B87"/>
    <mergeCell ref="C80:C87"/>
    <mergeCell ref="D80:D87"/>
    <mergeCell ref="A72:A79"/>
    <mergeCell ref="B72:B79"/>
    <mergeCell ref="C72:C79"/>
    <mergeCell ref="D72:D79"/>
    <mergeCell ref="A64:A71"/>
    <mergeCell ref="B64:B71"/>
    <mergeCell ref="C64:C71"/>
    <mergeCell ref="D64:D71"/>
    <mergeCell ref="A56:A63"/>
    <mergeCell ref="B56:B63"/>
    <mergeCell ref="C56:C63"/>
    <mergeCell ref="D56:D63"/>
    <mergeCell ref="A40:A47"/>
    <mergeCell ref="B40:B47"/>
    <mergeCell ref="C40:C47"/>
    <mergeCell ref="D40:D47"/>
    <mergeCell ref="A48:A55"/>
    <mergeCell ref="B48:B55"/>
    <mergeCell ref="C48:C55"/>
    <mergeCell ref="D48:D55"/>
    <mergeCell ref="B24:B31"/>
    <mergeCell ref="D16:D23"/>
    <mergeCell ref="A5:J5"/>
    <mergeCell ref="A8:A15"/>
    <mergeCell ref="B8:B15"/>
    <mergeCell ref="C8:C15"/>
    <mergeCell ref="D8:D15"/>
    <mergeCell ref="B32:B39"/>
    <mergeCell ref="C32:C39"/>
    <mergeCell ref="C24:C31"/>
    <mergeCell ref="D24:D31"/>
    <mergeCell ref="A16:A23"/>
    <mergeCell ref="B16:B23"/>
    <mergeCell ref="C16:C23"/>
    <mergeCell ref="D32:D39"/>
    <mergeCell ref="A32:A39"/>
    <mergeCell ref="A24:A31"/>
  </mergeCells>
  <printOptions/>
  <pageMargins left="0.35433070866141736" right="0.2755905511811024" top="0.03937007874015748" bottom="0.1968503937007874" header="0.2755905511811024" footer="0.2362204724409449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7"/>
  <sheetViews>
    <sheetView zoomScale="70" zoomScaleNormal="70" zoomScalePageLayoutView="0" workbookViewId="0" topLeftCell="A1">
      <pane xSplit="2" ySplit="6" topLeftCell="C4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82" sqref="M82"/>
    </sheetView>
  </sheetViews>
  <sheetFormatPr defaultColWidth="9.125" defaultRowHeight="12.75"/>
  <cols>
    <col min="1" max="1" width="4.875" style="5" customWidth="1"/>
    <col min="2" max="2" width="24.875" style="5" customWidth="1"/>
    <col min="3" max="3" width="23.125" style="5" customWidth="1"/>
    <col min="4" max="4" width="27.00390625" style="5" customWidth="1"/>
    <col min="5" max="5" width="26.25390625" style="31" customWidth="1"/>
    <col min="6" max="6" width="29.25390625" style="31" customWidth="1"/>
    <col min="7" max="7" width="28.50390625" style="32" customWidth="1"/>
    <col min="8" max="8" width="17.50390625" style="11" customWidth="1"/>
    <col min="9" max="9" width="17.25390625" style="11" customWidth="1"/>
    <col min="10" max="10" width="20.75390625" style="11" customWidth="1"/>
    <col min="11" max="16384" width="9.125" style="11" customWidth="1"/>
  </cols>
  <sheetData>
    <row r="1" spans="1:10" ht="15">
      <c r="A1" s="4"/>
      <c r="B1" s="4"/>
      <c r="C1" s="4"/>
      <c r="D1" s="4"/>
      <c r="E1" s="33"/>
      <c r="F1" s="33"/>
      <c r="G1" s="34"/>
      <c r="H1" s="1"/>
      <c r="I1" s="1"/>
      <c r="J1" s="10" t="s">
        <v>7</v>
      </c>
    </row>
    <row r="2" spans="1:10" ht="15">
      <c r="A2" s="4"/>
      <c r="B2" s="4"/>
      <c r="C2" s="4"/>
      <c r="D2" s="4"/>
      <c r="E2" s="33"/>
      <c r="F2" s="33"/>
      <c r="G2" s="34"/>
      <c r="H2" s="1"/>
      <c r="I2" s="1"/>
      <c r="J2" s="10" t="s">
        <v>0</v>
      </c>
    </row>
    <row r="3" spans="1:10" ht="15">
      <c r="A3" s="4"/>
      <c r="B3" s="4"/>
      <c r="C3" s="4"/>
      <c r="D3" s="4"/>
      <c r="E3" s="33"/>
      <c r="F3" s="33"/>
      <c r="G3" s="34"/>
      <c r="H3" s="1"/>
      <c r="I3" s="1"/>
      <c r="J3" s="10" t="s">
        <v>8</v>
      </c>
    </row>
    <row r="4" spans="1:10" ht="15">
      <c r="A4" s="4"/>
      <c r="B4" s="4"/>
      <c r="C4" s="4"/>
      <c r="D4" s="4"/>
      <c r="E4" s="33"/>
      <c r="F4" s="33"/>
      <c r="G4" s="34"/>
      <c r="H4" s="1"/>
      <c r="I4" s="1"/>
      <c r="J4" s="1"/>
    </row>
    <row r="5" spans="1:10" ht="48.75" customHeight="1" thickBot="1">
      <c r="A5" s="71" t="s">
        <v>52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84">
      <c r="A6" s="6" t="s">
        <v>5</v>
      </c>
      <c r="B6" s="7" t="s">
        <v>1</v>
      </c>
      <c r="C6" s="7" t="s">
        <v>2</v>
      </c>
      <c r="D6" s="7" t="s">
        <v>3</v>
      </c>
      <c r="E6" s="7" t="s">
        <v>12</v>
      </c>
      <c r="F6" s="7" t="s">
        <v>11</v>
      </c>
      <c r="G6" s="7" t="s">
        <v>9</v>
      </c>
      <c r="H6" s="2" t="s">
        <v>10</v>
      </c>
      <c r="I6" s="2" t="s">
        <v>14</v>
      </c>
      <c r="J6" s="3" t="s">
        <v>4</v>
      </c>
    </row>
    <row r="7" spans="1:10" ht="15.75" thickBot="1">
      <c r="A7" s="52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5">
        <v>7</v>
      </c>
      <c r="H7" s="56">
        <v>8</v>
      </c>
      <c r="I7" s="56">
        <v>9</v>
      </c>
      <c r="J7" s="51">
        <v>10</v>
      </c>
    </row>
    <row r="8" spans="1:10" ht="30.75">
      <c r="A8" s="65">
        <v>1</v>
      </c>
      <c r="B8" s="66" t="s">
        <v>17</v>
      </c>
      <c r="C8" s="62" t="s">
        <v>18</v>
      </c>
      <c r="D8" s="62" t="s">
        <v>6</v>
      </c>
      <c r="E8" s="37" t="s">
        <v>51</v>
      </c>
      <c r="F8" s="37" t="str">
        <f>E8</f>
        <v>***</v>
      </c>
      <c r="G8" s="2" t="s">
        <v>32</v>
      </c>
      <c r="H8" s="14">
        <v>0</v>
      </c>
      <c r="I8" s="14">
        <v>0</v>
      </c>
      <c r="J8" s="15">
        <f>февраль!J8</f>
        <v>0</v>
      </c>
    </row>
    <row r="9" spans="1:10" ht="30.75">
      <c r="A9" s="72"/>
      <c r="B9" s="67"/>
      <c r="C9" s="63"/>
      <c r="D9" s="63"/>
      <c r="E9" s="38">
        <v>94.85</v>
      </c>
      <c r="F9" s="38">
        <v>94.85</v>
      </c>
      <c r="G9" s="39" t="s">
        <v>33</v>
      </c>
      <c r="H9" s="16">
        <v>0</v>
      </c>
      <c r="I9" s="16">
        <v>0</v>
      </c>
      <c r="J9" s="42">
        <f>февраль!J9</f>
        <v>0</v>
      </c>
    </row>
    <row r="10" spans="1:10" ht="30.75">
      <c r="A10" s="72"/>
      <c r="B10" s="67"/>
      <c r="C10" s="63"/>
      <c r="D10" s="63"/>
      <c r="E10" s="38">
        <v>252.84</v>
      </c>
      <c r="F10" s="38">
        <v>252.84</v>
      </c>
      <c r="G10" s="39" t="s">
        <v>34</v>
      </c>
      <c r="H10" s="16">
        <v>0.038</v>
      </c>
      <c r="I10" s="16">
        <v>0.038</v>
      </c>
      <c r="J10" s="42">
        <f>февраль!J10</f>
        <v>0</v>
      </c>
    </row>
    <row r="11" spans="1:10" ht="30.75">
      <c r="A11" s="72"/>
      <c r="B11" s="67"/>
      <c r="C11" s="63"/>
      <c r="D11" s="63"/>
      <c r="E11" s="38">
        <v>438.71</v>
      </c>
      <c r="F11" s="38">
        <v>438.71</v>
      </c>
      <c r="G11" s="39" t="s">
        <v>35</v>
      </c>
      <c r="H11" s="17">
        <v>0.075</v>
      </c>
      <c r="I11" s="17">
        <v>0.075</v>
      </c>
      <c r="J11" s="42">
        <f>февраль!J11</f>
        <v>0</v>
      </c>
    </row>
    <row r="12" spans="1:10" ht="30.75">
      <c r="A12" s="72"/>
      <c r="B12" s="67"/>
      <c r="C12" s="63"/>
      <c r="D12" s="63"/>
      <c r="E12" s="38">
        <v>518.52</v>
      </c>
      <c r="F12" s="38">
        <v>518.52</v>
      </c>
      <c r="G12" s="39" t="s">
        <v>36</v>
      </c>
      <c r="H12" s="17">
        <v>0.073</v>
      </c>
      <c r="I12" s="17">
        <v>0.073</v>
      </c>
      <c r="J12" s="42">
        <f>февраль!J12</f>
        <v>0</v>
      </c>
    </row>
    <row r="13" spans="1:10" ht="30.75">
      <c r="A13" s="72"/>
      <c r="B13" s="67"/>
      <c r="C13" s="63"/>
      <c r="D13" s="63"/>
      <c r="E13" s="38">
        <v>598.29</v>
      </c>
      <c r="F13" s="38">
        <v>598.29</v>
      </c>
      <c r="G13" s="39" t="s">
        <v>37</v>
      </c>
      <c r="H13" s="17">
        <v>0.128</v>
      </c>
      <c r="I13" s="17">
        <v>0.128</v>
      </c>
      <c r="J13" s="42">
        <f>февраль!J13</f>
        <v>0</v>
      </c>
    </row>
    <row r="14" spans="1:10" ht="30.75">
      <c r="A14" s="72"/>
      <c r="B14" s="67"/>
      <c r="C14" s="63"/>
      <c r="D14" s="63"/>
      <c r="E14" s="38">
        <v>797.72</v>
      </c>
      <c r="F14" s="38">
        <v>797.72</v>
      </c>
      <c r="G14" s="39" t="s">
        <v>38</v>
      </c>
      <c r="H14" s="17">
        <v>0.09</v>
      </c>
      <c r="I14" s="17">
        <v>0.09</v>
      </c>
      <c r="J14" s="42">
        <f>февраль!J14</f>
        <v>0</v>
      </c>
    </row>
    <row r="15" spans="1:10" ht="15.75" thickBot="1">
      <c r="A15" s="73"/>
      <c r="B15" s="68"/>
      <c r="C15" s="64"/>
      <c r="D15" s="64"/>
      <c r="E15" s="40">
        <v>852.97</v>
      </c>
      <c r="F15" s="40">
        <v>852.97</v>
      </c>
      <c r="G15" s="41" t="s">
        <v>15</v>
      </c>
      <c r="H15" s="29">
        <v>0</v>
      </c>
      <c r="I15" s="29">
        <f>H15</f>
        <v>0</v>
      </c>
      <c r="J15" s="43">
        <f>февраль!J15</f>
        <v>0.01</v>
      </c>
    </row>
    <row r="16" spans="1:10" ht="31.5" thickBot="1">
      <c r="A16" s="65">
        <v>2</v>
      </c>
      <c r="B16" s="66" t="s">
        <v>19</v>
      </c>
      <c r="C16" s="62" t="s">
        <v>21</v>
      </c>
      <c r="D16" s="62" t="s">
        <v>6</v>
      </c>
      <c r="E16" s="37" t="s">
        <v>51</v>
      </c>
      <c r="F16" s="37" t="str">
        <f>E16</f>
        <v>***</v>
      </c>
      <c r="G16" s="2" t="s">
        <v>32</v>
      </c>
      <c r="H16" s="27">
        <v>0</v>
      </c>
      <c r="I16" s="27">
        <v>0</v>
      </c>
      <c r="J16" s="15">
        <f>февраль!J16</f>
        <v>0</v>
      </c>
    </row>
    <row r="17" spans="1:10" ht="31.5" thickBot="1">
      <c r="A17" s="65"/>
      <c r="B17" s="67"/>
      <c r="C17" s="63"/>
      <c r="D17" s="63"/>
      <c r="E17" s="38">
        <v>94.85</v>
      </c>
      <c r="F17" s="38">
        <v>94.85</v>
      </c>
      <c r="G17" s="39" t="s">
        <v>33</v>
      </c>
      <c r="H17" s="17">
        <v>0</v>
      </c>
      <c r="I17" s="17">
        <v>0</v>
      </c>
      <c r="J17" s="42">
        <f>февраль!J17</f>
        <v>0</v>
      </c>
    </row>
    <row r="18" spans="1:10" ht="31.5" thickBot="1">
      <c r="A18" s="65"/>
      <c r="B18" s="67"/>
      <c r="C18" s="63"/>
      <c r="D18" s="63"/>
      <c r="E18" s="38">
        <v>252.84</v>
      </c>
      <c r="F18" s="38">
        <v>252.84</v>
      </c>
      <c r="G18" s="39" t="s">
        <v>39</v>
      </c>
      <c r="H18" s="17">
        <v>0</v>
      </c>
      <c r="I18" s="17">
        <v>0</v>
      </c>
      <c r="J18" s="42">
        <f>февраль!J18</f>
        <v>0</v>
      </c>
    </row>
    <row r="19" spans="1:10" ht="31.5" thickBot="1">
      <c r="A19" s="65"/>
      <c r="B19" s="67"/>
      <c r="C19" s="63"/>
      <c r="D19" s="63"/>
      <c r="E19" s="38">
        <v>438.71</v>
      </c>
      <c r="F19" s="38">
        <v>438.71</v>
      </c>
      <c r="G19" s="39" t="s">
        <v>40</v>
      </c>
      <c r="H19" s="17">
        <v>0</v>
      </c>
      <c r="I19" s="17">
        <v>0</v>
      </c>
      <c r="J19" s="42">
        <f>февраль!J19</f>
        <v>1</v>
      </c>
    </row>
    <row r="20" spans="1:10" ht="31.5" thickBot="1">
      <c r="A20" s="65"/>
      <c r="B20" s="67"/>
      <c r="C20" s="63"/>
      <c r="D20" s="63"/>
      <c r="E20" s="38">
        <v>518.52</v>
      </c>
      <c r="F20" s="38">
        <v>518.52</v>
      </c>
      <c r="G20" s="39" t="s">
        <v>36</v>
      </c>
      <c r="H20" s="17">
        <v>0.058</v>
      </c>
      <c r="I20" s="17">
        <v>0.058</v>
      </c>
      <c r="J20" s="42">
        <f>февраль!J20</f>
        <v>0.1</v>
      </c>
    </row>
    <row r="21" spans="1:10" ht="31.5" thickBot="1">
      <c r="A21" s="65"/>
      <c r="B21" s="67"/>
      <c r="C21" s="63"/>
      <c r="D21" s="63"/>
      <c r="E21" s="38">
        <v>598.29</v>
      </c>
      <c r="F21" s="38">
        <v>598.29</v>
      </c>
      <c r="G21" s="39" t="s">
        <v>41</v>
      </c>
      <c r="H21" s="17">
        <v>0.128</v>
      </c>
      <c r="I21" s="17">
        <v>0.128</v>
      </c>
      <c r="J21" s="42">
        <f>февраль!J21</f>
        <v>0.05</v>
      </c>
    </row>
    <row r="22" spans="1:10" ht="31.5" thickBot="1">
      <c r="A22" s="65"/>
      <c r="B22" s="67"/>
      <c r="C22" s="63"/>
      <c r="D22" s="63"/>
      <c r="E22" s="38">
        <v>797.72</v>
      </c>
      <c r="F22" s="38">
        <v>797.72</v>
      </c>
      <c r="G22" s="39" t="s">
        <v>38</v>
      </c>
      <c r="H22" s="17">
        <v>0.038</v>
      </c>
      <c r="I22" s="17">
        <v>0.038</v>
      </c>
      <c r="J22" s="42">
        <f>февраль!J22</f>
        <v>0.8</v>
      </c>
    </row>
    <row r="23" spans="1:10" ht="15.75" thickBot="1">
      <c r="A23" s="69"/>
      <c r="B23" s="68"/>
      <c r="C23" s="64"/>
      <c r="D23" s="64"/>
      <c r="E23" s="40">
        <v>852.97</v>
      </c>
      <c r="F23" s="40">
        <v>852.97</v>
      </c>
      <c r="G23" s="41" t="s">
        <v>15</v>
      </c>
      <c r="H23" s="29">
        <v>0</v>
      </c>
      <c r="I23" s="29">
        <f>H23</f>
        <v>0</v>
      </c>
      <c r="J23" s="43">
        <f>февраль!J23</f>
        <v>0.8</v>
      </c>
    </row>
    <row r="24" spans="1:10" ht="31.5" thickBot="1">
      <c r="A24" s="65">
        <v>3</v>
      </c>
      <c r="B24" s="66" t="s">
        <v>20</v>
      </c>
      <c r="C24" s="62" t="s">
        <v>26</v>
      </c>
      <c r="D24" s="62" t="s">
        <v>6</v>
      </c>
      <c r="E24" s="37" t="s">
        <v>51</v>
      </c>
      <c r="F24" s="37" t="str">
        <f>E24</f>
        <v>***</v>
      </c>
      <c r="G24" s="2" t="s">
        <v>32</v>
      </c>
      <c r="H24" s="27">
        <v>0</v>
      </c>
      <c r="I24" s="27">
        <v>0</v>
      </c>
      <c r="J24" s="15">
        <f>февраль!J24</f>
        <v>0</v>
      </c>
    </row>
    <row r="25" spans="1:10" ht="31.5" thickBot="1">
      <c r="A25" s="65"/>
      <c r="B25" s="67"/>
      <c r="C25" s="63"/>
      <c r="D25" s="63"/>
      <c r="E25" s="38">
        <v>94.85</v>
      </c>
      <c r="F25" s="38">
        <v>94.85</v>
      </c>
      <c r="G25" s="39" t="s">
        <v>42</v>
      </c>
      <c r="H25" s="17">
        <v>0</v>
      </c>
      <c r="I25" s="17">
        <v>0</v>
      </c>
      <c r="J25" s="42">
        <f>февраль!J25</f>
        <v>0</v>
      </c>
    </row>
    <row r="26" spans="1:10" ht="31.5" thickBot="1">
      <c r="A26" s="65"/>
      <c r="B26" s="67"/>
      <c r="C26" s="63"/>
      <c r="D26" s="63"/>
      <c r="E26" s="38">
        <v>252.84</v>
      </c>
      <c r="F26" s="38">
        <v>252.84</v>
      </c>
      <c r="G26" s="39" t="s">
        <v>34</v>
      </c>
      <c r="H26" s="17">
        <v>0</v>
      </c>
      <c r="I26" s="17">
        <v>0</v>
      </c>
      <c r="J26" s="42">
        <f>февраль!J26</f>
        <v>0</v>
      </c>
    </row>
    <row r="27" spans="1:10" ht="31.5" thickBot="1">
      <c r="A27" s="65"/>
      <c r="B27" s="67"/>
      <c r="C27" s="63"/>
      <c r="D27" s="63"/>
      <c r="E27" s="38">
        <v>438.71</v>
      </c>
      <c r="F27" s="38">
        <v>438.71</v>
      </c>
      <c r="G27" s="39" t="s">
        <v>35</v>
      </c>
      <c r="H27" s="17">
        <v>0</v>
      </c>
      <c r="I27" s="17">
        <v>0</v>
      </c>
      <c r="J27" s="42">
        <f>февраль!J27</f>
        <v>0</v>
      </c>
    </row>
    <row r="28" spans="1:10" ht="31.5" thickBot="1">
      <c r="A28" s="65"/>
      <c r="B28" s="67"/>
      <c r="C28" s="63"/>
      <c r="D28" s="63"/>
      <c r="E28" s="38">
        <v>518.52</v>
      </c>
      <c r="F28" s="38">
        <v>518.52</v>
      </c>
      <c r="G28" s="39" t="s">
        <v>43</v>
      </c>
      <c r="H28" s="17">
        <v>0</v>
      </c>
      <c r="I28" s="17">
        <v>0</v>
      </c>
      <c r="J28" s="42">
        <f>февраль!J28</f>
        <v>0</v>
      </c>
    </row>
    <row r="29" spans="1:10" ht="31.5" thickBot="1">
      <c r="A29" s="65"/>
      <c r="B29" s="67"/>
      <c r="C29" s="63"/>
      <c r="D29" s="63"/>
      <c r="E29" s="38">
        <v>598.29</v>
      </c>
      <c r="F29" s="38">
        <v>598.29</v>
      </c>
      <c r="G29" s="39" t="s">
        <v>41</v>
      </c>
      <c r="H29" s="17">
        <v>0.036</v>
      </c>
      <c r="I29" s="17">
        <v>0.022</v>
      </c>
      <c r="J29" s="17">
        <v>0.036</v>
      </c>
    </row>
    <row r="30" spans="1:10" ht="31.5" thickBot="1">
      <c r="A30" s="65"/>
      <c r="B30" s="67"/>
      <c r="C30" s="63"/>
      <c r="D30" s="63"/>
      <c r="E30" s="38">
        <v>797.72</v>
      </c>
      <c r="F30" s="38">
        <v>797.72</v>
      </c>
      <c r="G30" s="39" t="s">
        <v>38</v>
      </c>
      <c r="H30" s="17">
        <v>0.005</v>
      </c>
      <c r="I30" s="17">
        <v>0.004</v>
      </c>
      <c r="J30" s="17">
        <v>0.005</v>
      </c>
    </row>
    <row r="31" spans="1:10" ht="15.75" thickBot="1">
      <c r="A31" s="69"/>
      <c r="B31" s="68"/>
      <c r="C31" s="64"/>
      <c r="D31" s="64"/>
      <c r="E31" s="40">
        <v>852.97</v>
      </c>
      <c r="F31" s="40">
        <v>852.97</v>
      </c>
      <c r="G31" s="41" t="s">
        <v>15</v>
      </c>
      <c r="H31" s="29">
        <v>0</v>
      </c>
      <c r="I31" s="29">
        <v>0</v>
      </c>
      <c r="J31" s="43">
        <f>февраль!J31</f>
        <v>0.1</v>
      </c>
    </row>
    <row r="32" spans="1:10" ht="31.5" thickBot="1">
      <c r="A32" s="65">
        <v>4</v>
      </c>
      <c r="B32" s="66" t="s">
        <v>22</v>
      </c>
      <c r="C32" s="62" t="s">
        <v>44</v>
      </c>
      <c r="D32" s="62" t="s">
        <v>6</v>
      </c>
      <c r="E32" s="37" t="s">
        <v>51</v>
      </c>
      <c r="F32" s="37" t="str">
        <f>E32</f>
        <v>***</v>
      </c>
      <c r="G32" s="2" t="s">
        <v>45</v>
      </c>
      <c r="H32" s="27">
        <v>0</v>
      </c>
      <c r="I32" s="27">
        <v>0</v>
      </c>
      <c r="J32" s="15">
        <f>февраль!J32</f>
        <v>0</v>
      </c>
    </row>
    <row r="33" spans="1:10" ht="31.5" thickBot="1">
      <c r="A33" s="65"/>
      <c r="B33" s="67"/>
      <c r="C33" s="63"/>
      <c r="D33" s="63"/>
      <c r="E33" s="38">
        <v>94.85</v>
      </c>
      <c r="F33" s="38">
        <v>94.85</v>
      </c>
      <c r="G33" s="39" t="s">
        <v>33</v>
      </c>
      <c r="H33" s="17">
        <v>0</v>
      </c>
      <c r="I33" s="17">
        <v>0</v>
      </c>
      <c r="J33" s="42">
        <f>февраль!J33</f>
        <v>0</v>
      </c>
    </row>
    <row r="34" spans="1:10" ht="31.5" thickBot="1">
      <c r="A34" s="65"/>
      <c r="B34" s="67"/>
      <c r="C34" s="63"/>
      <c r="D34" s="63"/>
      <c r="E34" s="38">
        <v>252.84</v>
      </c>
      <c r="F34" s="38">
        <v>252.84</v>
      </c>
      <c r="G34" s="39" t="s">
        <v>34</v>
      </c>
      <c r="H34" s="17">
        <v>0</v>
      </c>
      <c r="I34" s="17">
        <v>0</v>
      </c>
      <c r="J34" s="42">
        <f>февраль!J34</f>
        <v>0</v>
      </c>
    </row>
    <row r="35" spans="1:10" ht="31.5" thickBot="1">
      <c r="A35" s="65"/>
      <c r="B35" s="67"/>
      <c r="C35" s="63"/>
      <c r="D35" s="63"/>
      <c r="E35" s="38">
        <v>438.71</v>
      </c>
      <c r="F35" s="38">
        <v>438.71</v>
      </c>
      <c r="G35" s="39" t="s">
        <v>35</v>
      </c>
      <c r="H35" s="17">
        <v>0</v>
      </c>
      <c r="I35" s="17">
        <v>0</v>
      </c>
      <c r="J35" s="42">
        <f>февраль!J35</f>
        <v>1.6</v>
      </c>
    </row>
    <row r="36" spans="1:10" ht="31.5" thickBot="1">
      <c r="A36" s="65"/>
      <c r="B36" s="67"/>
      <c r="C36" s="63"/>
      <c r="D36" s="63"/>
      <c r="E36" s="38">
        <v>518.52</v>
      </c>
      <c r="F36" s="38">
        <v>518.52</v>
      </c>
      <c r="G36" s="39" t="s">
        <v>43</v>
      </c>
      <c r="H36" s="17">
        <v>0.093</v>
      </c>
      <c r="I36" s="17">
        <v>0.093</v>
      </c>
      <c r="J36" s="42">
        <f>февраль!J36</f>
        <v>0.1</v>
      </c>
    </row>
    <row r="37" spans="1:10" ht="31.5" thickBot="1">
      <c r="A37" s="65"/>
      <c r="B37" s="67"/>
      <c r="C37" s="63"/>
      <c r="D37" s="63"/>
      <c r="E37" s="38">
        <v>598.29</v>
      </c>
      <c r="F37" s="38">
        <v>598.29</v>
      </c>
      <c r="G37" s="39" t="s">
        <v>37</v>
      </c>
      <c r="H37" s="17">
        <v>0.146</v>
      </c>
      <c r="I37" s="17">
        <v>0.146</v>
      </c>
      <c r="J37" s="42">
        <f>февраль!J37</f>
        <v>0.05</v>
      </c>
    </row>
    <row r="38" spans="1:10" ht="31.5" thickBot="1">
      <c r="A38" s="65"/>
      <c r="B38" s="67"/>
      <c r="C38" s="63"/>
      <c r="D38" s="63"/>
      <c r="E38" s="38">
        <v>797.72</v>
      </c>
      <c r="F38" s="38">
        <v>797.72</v>
      </c>
      <c r="G38" s="39" t="s">
        <v>38</v>
      </c>
      <c r="H38" s="17">
        <v>0.045</v>
      </c>
      <c r="I38" s="17">
        <v>0.045</v>
      </c>
      <c r="J38" s="42">
        <f>февраль!J38</f>
        <v>1</v>
      </c>
    </row>
    <row r="39" spans="1:10" ht="15.75" thickBot="1">
      <c r="A39" s="69"/>
      <c r="B39" s="68"/>
      <c r="C39" s="64"/>
      <c r="D39" s="64"/>
      <c r="E39" s="40">
        <v>852.97</v>
      </c>
      <c r="F39" s="40">
        <v>852.97</v>
      </c>
      <c r="G39" s="41" t="s">
        <v>15</v>
      </c>
      <c r="H39" s="29"/>
      <c r="I39" s="29"/>
      <c r="J39" s="43">
        <f>февраль!J39</f>
        <v>0.5</v>
      </c>
    </row>
    <row r="40" spans="1:10" ht="31.5" thickBot="1">
      <c r="A40" s="65">
        <v>5</v>
      </c>
      <c r="B40" s="66" t="s">
        <v>23</v>
      </c>
      <c r="C40" s="62" t="s">
        <v>13</v>
      </c>
      <c r="D40" s="62" t="s">
        <v>6</v>
      </c>
      <c r="E40" s="37" t="s">
        <v>51</v>
      </c>
      <c r="F40" s="37" t="str">
        <f>E40</f>
        <v>***</v>
      </c>
      <c r="G40" s="2" t="s">
        <v>32</v>
      </c>
      <c r="H40" s="30">
        <v>0</v>
      </c>
      <c r="I40" s="30">
        <v>0</v>
      </c>
      <c r="J40" s="15">
        <f>февраль!J40</f>
        <v>0</v>
      </c>
    </row>
    <row r="41" spans="1:10" ht="31.5" thickBot="1">
      <c r="A41" s="65"/>
      <c r="B41" s="67"/>
      <c r="C41" s="63"/>
      <c r="D41" s="63"/>
      <c r="E41" s="38">
        <v>94.85</v>
      </c>
      <c r="F41" s="38">
        <v>94.85</v>
      </c>
      <c r="G41" s="39" t="s">
        <v>33</v>
      </c>
      <c r="H41" s="17">
        <v>0</v>
      </c>
      <c r="I41" s="17">
        <v>0</v>
      </c>
      <c r="J41" s="42">
        <f>февраль!J41</f>
        <v>0</v>
      </c>
    </row>
    <row r="42" spans="1:10" ht="31.5" thickBot="1">
      <c r="A42" s="65"/>
      <c r="B42" s="67"/>
      <c r="C42" s="63"/>
      <c r="D42" s="63"/>
      <c r="E42" s="38">
        <v>252.84</v>
      </c>
      <c r="F42" s="38">
        <v>252.84</v>
      </c>
      <c r="G42" s="39" t="s">
        <v>34</v>
      </c>
      <c r="H42" s="17">
        <v>0</v>
      </c>
      <c r="I42" s="17">
        <v>0</v>
      </c>
      <c r="J42" s="42">
        <f>февраль!J42</f>
        <v>0</v>
      </c>
    </row>
    <row r="43" spans="1:10" ht="31.5" thickBot="1">
      <c r="A43" s="65"/>
      <c r="B43" s="67"/>
      <c r="C43" s="63"/>
      <c r="D43" s="63"/>
      <c r="E43" s="38">
        <v>438.71</v>
      </c>
      <c r="F43" s="38">
        <v>438.71</v>
      </c>
      <c r="G43" s="39" t="s">
        <v>35</v>
      </c>
      <c r="H43" s="17">
        <v>0</v>
      </c>
      <c r="I43" s="17">
        <v>0</v>
      </c>
      <c r="J43" s="42">
        <f>февраль!J43</f>
        <v>1</v>
      </c>
    </row>
    <row r="44" spans="1:10" ht="31.5" thickBot="1">
      <c r="A44" s="65"/>
      <c r="B44" s="67"/>
      <c r="C44" s="63"/>
      <c r="D44" s="63"/>
      <c r="E44" s="38">
        <v>518.52</v>
      </c>
      <c r="F44" s="38">
        <v>518.52</v>
      </c>
      <c r="G44" s="39" t="s">
        <v>36</v>
      </c>
      <c r="H44" s="17">
        <v>0.065</v>
      </c>
      <c r="I44" s="17">
        <v>0.065</v>
      </c>
      <c r="J44" s="42">
        <f>февраль!J44</f>
        <v>0.2</v>
      </c>
    </row>
    <row r="45" spans="1:10" ht="31.5" thickBot="1">
      <c r="A45" s="65"/>
      <c r="B45" s="67"/>
      <c r="C45" s="63"/>
      <c r="D45" s="63"/>
      <c r="E45" s="38">
        <v>598.29</v>
      </c>
      <c r="F45" s="38">
        <v>598.29</v>
      </c>
      <c r="G45" s="39" t="s">
        <v>41</v>
      </c>
      <c r="H45" s="17">
        <v>0.119</v>
      </c>
      <c r="I45" s="17">
        <v>0.119</v>
      </c>
      <c r="J45" s="42">
        <f>февраль!J45</f>
        <v>0.3</v>
      </c>
    </row>
    <row r="46" spans="1:10" ht="31.5" thickBot="1">
      <c r="A46" s="65"/>
      <c r="B46" s="67"/>
      <c r="C46" s="63"/>
      <c r="D46" s="63"/>
      <c r="E46" s="38">
        <v>797.72</v>
      </c>
      <c r="F46" s="38">
        <v>797.72</v>
      </c>
      <c r="G46" s="39" t="s">
        <v>46</v>
      </c>
      <c r="H46" s="17">
        <v>0.073</v>
      </c>
      <c r="I46" s="17">
        <v>0.073</v>
      </c>
      <c r="J46" s="42">
        <f>февраль!J46</f>
        <v>0.5</v>
      </c>
    </row>
    <row r="47" spans="1:10" ht="15.75" thickBot="1">
      <c r="A47" s="69"/>
      <c r="B47" s="68"/>
      <c r="C47" s="64"/>
      <c r="D47" s="64"/>
      <c r="E47" s="40">
        <v>852.97</v>
      </c>
      <c r="F47" s="40">
        <v>852.97</v>
      </c>
      <c r="G47" s="41" t="s">
        <v>15</v>
      </c>
      <c r="H47" s="29">
        <v>0</v>
      </c>
      <c r="I47" s="29">
        <f>H47</f>
        <v>0</v>
      </c>
      <c r="J47" s="43">
        <f>февраль!J47</f>
        <v>0.05</v>
      </c>
    </row>
    <row r="48" spans="1:10" ht="31.5" thickBot="1">
      <c r="A48" s="65">
        <v>6</v>
      </c>
      <c r="B48" s="66" t="s">
        <v>24</v>
      </c>
      <c r="C48" s="62" t="s">
        <v>25</v>
      </c>
      <c r="D48" s="62" t="s">
        <v>6</v>
      </c>
      <c r="E48" s="37" t="s">
        <v>51</v>
      </c>
      <c r="F48" s="37" t="str">
        <f>E48</f>
        <v>***</v>
      </c>
      <c r="G48" s="2" t="s">
        <v>45</v>
      </c>
      <c r="H48" s="27">
        <v>0</v>
      </c>
      <c r="I48" s="27">
        <v>0</v>
      </c>
      <c r="J48" s="15">
        <f>февраль!J48</f>
        <v>0</v>
      </c>
    </row>
    <row r="49" spans="1:10" ht="31.5" thickBot="1">
      <c r="A49" s="65"/>
      <c r="B49" s="67"/>
      <c r="C49" s="63"/>
      <c r="D49" s="63"/>
      <c r="E49" s="38">
        <v>94.85</v>
      </c>
      <c r="F49" s="38">
        <v>94.85</v>
      </c>
      <c r="G49" s="39" t="s">
        <v>33</v>
      </c>
      <c r="H49" s="17">
        <v>0</v>
      </c>
      <c r="I49" s="17">
        <v>0</v>
      </c>
      <c r="J49" s="42">
        <f>февраль!J49</f>
        <v>100</v>
      </c>
    </row>
    <row r="50" spans="1:10" ht="31.5" thickBot="1">
      <c r="A50" s="65"/>
      <c r="B50" s="67"/>
      <c r="C50" s="63"/>
      <c r="D50" s="63"/>
      <c r="E50" s="38">
        <v>252.84</v>
      </c>
      <c r="F50" s="38">
        <v>252.84</v>
      </c>
      <c r="G50" s="39" t="s">
        <v>34</v>
      </c>
      <c r="H50" s="17">
        <v>0</v>
      </c>
      <c r="I50" s="17">
        <v>0</v>
      </c>
      <c r="J50" s="42">
        <f>февраль!J50</f>
        <v>30</v>
      </c>
    </row>
    <row r="51" spans="1:10" ht="31.5" thickBot="1">
      <c r="A51" s="65"/>
      <c r="B51" s="67"/>
      <c r="C51" s="63"/>
      <c r="D51" s="63"/>
      <c r="E51" s="38">
        <v>438.71</v>
      </c>
      <c r="F51" s="38">
        <v>438.71</v>
      </c>
      <c r="G51" s="39" t="s">
        <v>40</v>
      </c>
      <c r="H51" s="17">
        <v>0</v>
      </c>
      <c r="I51" s="17">
        <v>0</v>
      </c>
      <c r="J51" s="42">
        <f>февраль!J51</f>
        <v>20</v>
      </c>
    </row>
    <row r="52" spans="1:10" ht="31.5" thickBot="1">
      <c r="A52" s="65"/>
      <c r="B52" s="67"/>
      <c r="C52" s="63"/>
      <c r="D52" s="63"/>
      <c r="E52" s="38">
        <v>518.52</v>
      </c>
      <c r="F52" s="38">
        <v>518.52</v>
      </c>
      <c r="G52" s="39" t="s">
        <v>36</v>
      </c>
      <c r="H52" s="17">
        <v>0.169</v>
      </c>
      <c r="I52" s="17">
        <v>0.169</v>
      </c>
      <c r="J52" s="42">
        <f>февраль!J52</f>
        <v>3</v>
      </c>
    </row>
    <row r="53" spans="1:10" ht="31.5" thickBot="1">
      <c r="A53" s="65"/>
      <c r="B53" s="67"/>
      <c r="C53" s="63"/>
      <c r="D53" s="63"/>
      <c r="E53" s="38">
        <v>598.29</v>
      </c>
      <c r="F53" s="38">
        <v>598.29</v>
      </c>
      <c r="G53" s="39" t="s">
        <v>41</v>
      </c>
      <c r="H53" s="17">
        <v>0.13</v>
      </c>
      <c r="I53" s="17">
        <v>0.13</v>
      </c>
      <c r="J53" s="42">
        <f>февраль!J53</f>
        <v>2</v>
      </c>
    </row>
    <row r="54" spans="1:10" ht="31.5" thickBot="1">
      <c r="A54" s="65"/>
      <c r="B54" s="67"/>
      <c r="C54" s="63"/>
      <c r="D54" s="63"/>
      <c r="E54" s="38">
        <v>797.72</v>
      </c>
      <c r="F54" s="38">
        <v>797.72</v>
      </c>
      <c r="G54" s="39" t="s">
        <v>38</v>
      </c>
      <c r="H54" s="17">
        <v>0.039</v>
      </c>
      <c r="I54" s="17">
        <v>0.039</v>
      </c>
      <c r="J54" s="42">
        <f>февраль!J54</f>
        <v>0.7</v>
      </c>
    </row>
    <row r="55" spans="1:10" ht="15.75" thickBot="1">
      <c r="A55" s="69"/>
      <c r="B55" s="68"/>
      <c r="C55" s="64"/>
      <c r="D55" s="64"/>
      <c r="E55" s="40">
        <v>852.97</v>
      </c>
      <c r="F55" s="40">
        <v>852.97</v>
      </c>
      <c r="G55" s="41" t="s">
        <v>15</v>
      </c>
      <c r="H55" s="29">
        <v>0</v>
      </c>
      <c r="I55" s="29">
        <f>H55</f>
        <v>0</v>
      </c>
      <c r="J55" s="43">
        <f>февраль!J55</f>
        <v>1.5</v>
      </c>
    </row>
    <row r="56" spans="1:10" ht="31.5" thickBot="1">
      <c r="A56" s="72">
        <v>7</v>
      </c>
      <c r="B56" s="74" t="s">
        <v>27</v>
      </c>
      <c r="C56" s="63" t="s">
        <v>28</v>
      </c>
      <c r="D56" s="63" t="s">
        <v>6</v>
      </c>
      <c r="E56" s="49" t="s">
        <v>51</v>
      </c>
      <c r="F56" s="49" t="str">
        <f>E56</f>
        <v>***</v>
      </c>
      <c r="G56" s="58" t="s">
        <v>45</v>
      </c>
      <c r="H56" s="50">
        <v>0</v>
      </c>
      <c r="I56" s="50">
        <v>0</v>
      </c>
      <c r="J56" s="57">
        <f>февраль!J56</f>
        <v>0</v>
      </c>
    </row>
    <row r="57" spans="1:10" ht="31.5" thickBot="1">
      <c r="A57" s="65"/>
      <c r="B57" s="67"/>
      <c r="C57" s="63"/>
      <c r="D57" s="63"/>
      <c r="E57" s="38">
        <v>94.85</v>
      </c>
      <c r="F57" s="38">
        <v>94.85</v>
      </c>
      <c r="G57" s="39" t="s">
        <v>42</v>
      </c>
      <c r="H57" s="17">
        <v>0</v>
      </c>
      <c r="I57" s="17">
        <v>0</v>
      </c>
      <c r="J57" s="42">
        <f>февраль!J57</f>
        <v>0</v>
      </c>
    </row>
    <row r="58" spans="1:10" ht="31.5" thickBot="1">
      <c r="A58" s="65"/>
      <c r="B58" s="67"/>
      <c r="C58" s="63"/>
      <c r="D58" s="63"/>
      <c r="E58" s="38">
        <v>252.84</v>
      </c>
      <c r="F58" s="38">
        <v>252.84</v>
      </c>
      <c r="G58" s="39" t="s">
        <v>34</v>
      </c>
      <c r="H58" s="17">
        <v>0</v>
      </c>
      <c r="I58" s="17">
        <v>0</v>
      </c>
      <c r="J58" s="42">
        <f>февраль!J58</f>
        <v>0</v>
      </c>
    </row>
    <row r="59" spans="1:10" ht="31.5" thickBot="1">
      <c r="A59" s="65"/>
      <c r="B59" s="67"/>
      <c r="C59" s="63"/>
      <c r="D59" s="63"/>
      <c r="E59" s="38">
        <v>438.71</v>
      </c>
      <c r="F59" s="38">
        <v>438.71</v>
      </c>
      <c r="G59" s="39" t="s">
        <v>40</v>
      </c>
      <c r="H59" s="17">
        <v>0</v>
      </c>
      <c r="I59" s="17">
        <v>0</v>
      </c>
      <c r="J59" s="42">
        <f>февраль!J59</f>
        <v>0.5</v>
      </c>
    </row>
    <row r="60" spans="1:10" ht="31.5" thickBot="1">
      <c r="A60" s="65"/>
      <c r="B60" s="67"/>
      <c r="C60" s="63"/>
      <c r="D60" s="63"/>
      <c r="E60" s="38">
        <v>518.52</v>
      </c>
      <c r="F60" s="38">
        <v>518.52</v>
      </c>
      <c r="G60" s="39" t="s">
        <v>43</v>
      </c>
      <c r="H60" s="17">
        <v>0.171</v>
      </c>
      <c r="I60" s="17">
        <v>0.171</v>
      </c>
      <c r="J60" s="42">
        <f>февраль!J60</f>
        <v>0.7</v>
      </c>
    </row>
    <row r="61" spans="1:10" ht="31.5" thickBot="1">
      <c r="A61" s="65"/>
      <c r="B61" s="67"/>
      <c r="C61" s="63"/>
      <c r="D61" s="63"/>
      <c r="E61" s="38">
        <v>598.29</v>
      </c>
      <c r="F61" s="38">
        <v>598.29</v>
      </c>
      <c r="G61" s="39" t="s">
        <v>37</v>
      </c>
      <c r="H61" s="17">
        <v>0.13</v>
      </c>
      <c r="I61" s="17">
        <v>0.13</v>
      </c>
      <c r="J61" s="42">
        <f>февраль!J61</f>
        <v>0.8</v>
      </c>
    </row>
    <row r="62" spans="1:10" ht="31.5" thickBot="1">
      <c r="A62" s="65"/>
      <c r="B62" s="67"/>
      <c r="C62" s="63"/>
      <c r="D62" s="63"/>
      <c r="E62" s="38">
        <v>797.72</v>
      </c>
      <c r="F62" s="38">
        <v>797.72</v>
      </c>
      <c r="G62" s="39" t="s">
        <v>38</v>
      </c>
      <c r="H62" s="17">
        <v>0.062</v>
      </c>
      <c r="I62" s="17">
        <v>0.062</v>
      </c>
      <c r="J62" s="42">
        <f>февраль!J62</f>
        <v>0.9</v>
      </c>
    </row>
    <row r="63" spans="1:10" ht="15.75" thickBot="1">
      <c r="A63" s="65"/>
      <c r="B63" s="75"/>
      <c r="C63" s="63"/>
      <c r="D63" s="63"/>
      <c r="E63" s="40">
        <v>852.97</v>
      </c>
      <c r="F63" s="40">
        <v>852.97</v>
      </c>
      <c r="G63" s="59" t="s">
        <v>15</v>
      </c>
      <c r="H63" s="48">
        <v>0</v>
      </c>
      <c r="I63" s="48">
        <f>H63</f>
        <v>0</v>
      </c>
      <c r="J63" s="47">
        <f>февраль!J63</f>
        <v>1.5</v>
      </c>
    </row>
    <row r="64" spans="1:10" ht="31.5" thickBot="1">
      <c r="A64" s="65">
        <v>8</v>
      </c>
      <c r="B64" s="66" t="s">
        <v>29</v>
      </c>
      <c r="C64" s="62" t="s">
        <v>47</v>
      </c>
      <c r="D64" s="62" t="s">
        <v>6</v>
      </c>
      <c r="E64" s="37" t="s">
        <v>51</v>
      </c>
      <c r="F64" s="37" t="str">
        <f>E64</f>
        <v>***</v>
      </c>
      <c r="G64" s="2" t="s">
        <v>45</v>
      </c>
      <c r="H64" s="27">
        <v>0</v>
      </c>
      <c r="I64" s="27">
        <v>0</v>
      </c>
      <c r="J64" s="15">
        <f>февраль!J64</f>
        <v>0</v>
      </c>
    </row>
    <row r="65" spans="1:10" ht="31.5" thickBot="1">
      <c r="A65" s="65"/>
      <c r="B65" s="67"/>
      <c r="C65" s="63"/>
      <c r="D65" s="63"/>
      <c r="E65" s="38">
        <v>94.85</v>
      </c>
      <c r="F65" s="38">
        <v>94.85</v>
      </c>
      <c r="G65" s="39" t="s">
        <v>33</v>
      </c>
      <c r="H65" s="17">
        <v>0</v>
      </c>
      <c r="I65" s="17">
        <v>0</v>
      </c>
      <c r="J65" s="42">
        <f>февраль!J65</f>
        <v>0</v>
      </c>
    </row>
    <row r="66" spans="1:10" ht="31.5" thickBot="1">
      <c r="A66" s="65"/>
      <c r="B66" s="67"/>
      <c r="C66" s="63"/>
      <c r="D66" s="63"/>
      <c r="E66" s="38">
        <v>252.84</v>
      </c>
      <c r="F66" s="38">
        <v>252.84</v>
      </c>
      <c r="G66" s="39" t="s">
        <v>39</v>
      </c>
      <c r="H66" s="17">
        <v>0</v>
      </c>
      <c r="I66" s="17">
        <v>0</v>
      </c>
      <c r="J66" s="42">
        <f>февраль!J66</f>
        <v>0</v>
      </c>
    </row>
    <row r="67" spans="1:10" ht="31.5" thickBot="1">
      <c r="A67" s="65"/>
      <c r="B67" s="67"/>
      <c r="C67" s="63"/>
      <c r="D67" s="63"/>
      <c r="E67" s="38">
        <v>438.71</v>
      </c>
      <c r="F67" s="38">
        <v>438.71</v>
      </c>
      <c r="G67" s="39" t="s">
        <v>40</v>
      </c>
      <c r="H67" s="17">
        <v>0</v>
      </c>
      <c r="I67" s="17">
        <v>0</v>
      </c>
      <c r="J67" s="42">
        <f>февраль!J67</f>
        <v>0</v>
      </c>
    </row>
    <row r="68" spans="1:10" ht="31.5" thickBot="1">
      <c r="A68" s="65"/>
      <c r="B68" s="67"/>
      <c r="C68" s="63"/>
      <c r="D68" s="63"/>
      <c r="E68" s="38">
        <v>518.52</v>
      </c>
      <c r="F68" s="38">
        <v>518.52</v>
      </c>
      <c r="G68" s="39" t="s">
        <v>43</v>
      </c>
      <c r="H68" s="17">
        <v>0.001</v>
      </c>
      <c r="I68" s="17">
        <v>0.001</v>
      </c>
      <c r="J68" s="42">
        <f>февраль!J68</f>
        <v>0.5</v>
      </c>
    </row>
    <row r="69" spans="1:10" ht="31.5" thickBot="1">
      <c r="A69" s="65"/>
      <c r="B69" s="67"/>
      <c r="C69" s="63"/>
      <c r="D69" s="63"/>
      <c r="E69" s="38">
        <v>598.29</v>
      </c>
      <c r="F69" s="38">
        <v>598.29</v>
      </c>
      <c r="G69" s="39" t="s">
        <v>41</v>
      </c>
      <c r="H69" s="17">
        <v>0.059</v>
      </c>
      <c r="I69" s="17">
        <v>0.059</v>
      </c>
      <c r="J69" s="42">
        <f>февраль!J69</f>
        <v>0.4</v>
      </c>
    </row>
    <row r="70" spans="1:10" ht="31.5" thickBot="1">
      <c r="A70" s="65"/>
      <c r="B70" s="67"/>
      <c r="C70" s="63"/>
      <c r="D70" s="63"/>
      <c r="E70" s="38">
        <v>797.72</v>
      </c>
      <c r="F70" s="38">
        <v>797.72</v>
      </c>
      <c r="G70" s="39" t="s">
        <v>38</v>
      </c>
      <c r="H70" s="17">
        <v>0.023</v>
      </c>
      <c r="I70" s="17">
        <v>0.023</v>
      </c>
      <c r="J70" s="42">
        <f>февраль!J70</f>
        <v>0.3</v>
      </c>
    </row>
    <row r="71" spans="1:10" ht="15.75" thickBot="1">
      <c r="A71" s="69"/>
      <c r="B71" s="68"/>
      <c r="C71" s="64"/>
      <c r="D71" s="64"/>
      <c r="E71" s="40">
        <v>852.97</v>
      </c>
      <c r="F71" s="40">
        <v>852.97</v>
      </c>
      <c r="G71" s="41" t="s">
        <v>15</v>
      </c>
      <c r="H71" s="29">
        <v>0.000221</v>
      </c>
      <c r="I71" s="29">
        <v>0.000221</v>
      </c>
      <c r="J71" s="43">
        <f>февраль!J71</f>
        <v>2.5</v>
      </c>
    </row>
    <row r="72" spans="1:10" ht="15.75" customHeight="1" thickBot="1">
      <c r="A72" s="72">
        <v>9</v>
      </c>
      <c r="B72" s="74" t="s">
        <v>30</v>
      </c>
      <c r="C72" s="63" t="s">
        <v>48</v>
      </c>
      <c r="D72" s="63" t="s">
        <v>6</v>
      </c>
      <c r="E72" s="49" t="s">
        <v>51</v>
      </c>
      <c r="F72" s="49" t="str">
        <f>E72</f>
        <v>***</v>
      </c>
      <c r="G72" s="58" t="s">
        <v>32</v>
      </c>
      <c r="H72" s="50">
        <v>0</v>
      </c>
      <c r="I72" s="50">
        <v>0</v>
      </c>
      <c r="J72" s="57">
        <f>февраль!J72</f>
        <v>0</v>
      </c>
    </row>
    <row r="73" spans="1:10" ht="31.5" thickBot="1">
      <c r="A73" s="65"/>
      <c r="B73" s="67"/>
      <c r="C73" s="63"/>
      <c r="D73" s="63"/>
      <c r="E73" s="38">
        <v>94.85</v>
      </c>
      <c r="F73" s="38">
        <v>94.85</v>
      </c>
      <c r="G73" s="39" t="s">
        <v>33</v>
      </c>
      <c r="H73" s="17">
        <v>0</v>
      </c>
      <c r="I73" s="17">
        <v>0</v>
      </c>
      <c r="J73" s="42">
        <f>февраль!J73</f>
        <v>0</v>
      </c>
    </row>
    <row r="74" spans="1:10" ht="31.5" thickBot="1">
      <c r="A74" s="65"/>
      <c r="B74" s="67"/>
      <c r="C74" s="63"/>
      <c r="D74" s="63"/>
      <c r="E74" s="38">
        <v>252.84</v>
      </c>
      <c r="F74" s="38">
        <v>252.84</v>
      </c>
      <c r="G74" s="39" t="s">
        <v>49</v>
      </c>
      <c r="H74" s="17">
        <v>0</v>
      </c>
      <c r="I74" s="17">
        <v>0</v>
      </c>
      <c r="J74" s="42">
        <f>февраль!J74</f>
        <v>0</v>
      </c>
    </row>
    <row r="75" spans="1:10" ht="31.5" thickBot="1">
      <c r="A75" s="65"/>
      <c r="B75" s="67"/>
      <c r="C75" s="63"/>
      <c r="D75" s="63"/>
      <c r="E75" s="38">
        <v>438.71</v>
      </c>
      <c r="F75" s="38">
        <v>438.71</v>
      </c>
      <c r="G75" s="39" t="s">
        <v>35</v>
      </c>
      <c r="H75" s="17">
        <v>0.057</v>
      </c>
      <c r="I75" s="17">
        <v>0.057</v>
      </c>
      <c r="J75" s="42">
        <f>февраль!J75</f>
        <v>1</v>
      </c>
    </row>
    <row r="76" spans="1:10" ht="31.5" thickBot="1">
      <c r="A76" s="65"/>
      <c r="B76" s="67"/>
      <c r="C76" s="63"/>
      <c r="D76" s="63"/>
      <c r="E76" s="38">
        <v>518.52</v>
      </c>
      <c r="F76" s="38">
        <v>518.52</v>
      </c>
      <c r="G76" s="39" t="s">
        <v>43</v>
      </c>
      <c r="H76" s="44">
        <v>0.058</v>
      </c>
      <c r="I76" s="44">
        <v>0.058</v>
      </c>
      <c r="J76" s="42">
        <f>февраль!J76</f>
        <v>0.5</v>
      </c>
    </row>
    <row r="77" spans="1:10" ht="31.5" thickBot="1">
      <c r="A77" s="65"/>
      <c r="B77" s="67"/>
      <c r="C77" s="63"/>
      <c r="D77" s="63"/>
      <c r="E77" s="38">
        <v>598.29</v>
      </c>
      <c r="F77" s="38">
        <v>598.29</v>
      </c>
      <c r="G77" s="39" t="s">
        <v>37</v>
      </c>
      <c r="H77" s="44">
        <v>0.053</v>
      </c>
      <c r="I77" s="44">
        <v>0.053</v>
      </c>
      <c r="J77" s="42">
        <f>февраль!J77</f>
        <v>0.5</v>
      </c>
    </row>
    <row r="78" spans="1:10" ht="31.5" thickBot="1">
      <c r="A78" s="65"/>
      <c r="B78" s="67"/>
      <c r="C78" s="63"/>
      <c r="D78" s="63"/>
      <c r="E78" s="38">
        <v>797.72</v>
      </c>
      <c r="F78" s="38">
        <v>797.72</v>
      </c>
      <c r="G78" s="39" t="s">
        <v>38</v>
      </c>
      <c r="H78" s="17">
        <v>0.013</v>
      </c>
      <c r="I78" s="17">
        <v>0.013</v>
      </c>
      <c r="J78" s="42">
        <f>февраль!J78</f>
        <v>0.3</v>
      </c>
    </row>
    <row r="79" spans="1:10" ht="15.75" thickBot="1">
      <c r="A79" s="65"/>
      <c r="B79" s="75"/>
      <c r="C79" s="63"/>
      <c r="D79" s="63"/>
      <c r="E79" s="40">
        <v>852.97</v>
      </c>
      <c r="F79" s="40">
        <v>852.97</v>
      </c>
      <c r="G79" s="59" t="s">
        <v>15</v>
      </c>
      <c r="H79" s="46">
        <v>0</v>
      </c>
      <c r="I79" s="46">
        <v>0</v>
      </c>
      <c r="J79" s="47">
        <f>февраль!J79</f>
        <v>1.1</v>
      </c>
    </row>
    <row r="80" spans="1:10" ht="15.75" customHeight="1" thickBot="1">
      <c r="A80" s="65">
        <v>10</v>
      </c>
      <c r="B80" s="66" t="s">
        <v>31</v>
      </c>
      <c r="C80" s="62" t="s">
        <v>50</v>
      </c>
      <c r="D80" s="62" t="s">
        <v>6</v>
      </c>
      <c r="E80" s="37" t="s">
        <v>51</v>
      </c>
      <c r="F80" s="37" t="str">
        <f>E80</f>
        <v>***</v>
      </c>
      <c r="G80" s="2" t="s">
        <v>32</v>
      </c>
      <c r="H80" s="27">
        <v>0</v>
      </c>
      <c r="I80" s="27">
        <v>0</v>
      </c>
      <c r="J80" s="15">
        <f>февраль!J80</f>
        <v>0</v>
      </c>
    </row>
    <row r="81" spans="1:10" ht="31.5" thickBot="1">
      <c r="A81" s="65"/>
      <c r="B81" s="67"/>
      <c r="C81" s="63"/>
      <c r="D81" s="63"/>
      <c r="E81" s="38">
        <v>94.85</v>
      </c>
      <c r="F81" s="38">
        <v>94.85</v>
      </c>
      <c r="G81" s="39" t="s">
        <v>42</v>
      </c>
      <c r="H81" s="17">
        <v>0</v>
      </c>
      <c r="I81" s="17">
        <v>0</v>
      </c>
      <c r="J81" s="42">
        <f>февраль!J81</f>
        <v>0</v>
      </c>
    </row>
    <row r="82" spans="1:10" ht="31.5" thickBot="1">
      <c r="A82" s="65"/>
      <c r="B82" s="67"/>
      <c r="C82" s="63"/>
      <c r="D82" s="63"/>
      <c r="E82" s="38">
        <v>252.84</v>
      </c>
      <c r="F82" s="38">
        <v>252.84</v>
      </c>
      <c r="G82" s="39" t="s">
        <v>39</v>
      </c>
      <c r="H82" s="17">
        <v>0</v>
      </c>
      <c r="I82" s="17">
        <v>0</v>
      </c>
      <c r="J82" s="42">
        <f>февраль!J82</f>
        <v>0</v>
      </c>
    </row>
    <row r="83" spans="1:10" ht="32.25" customHeight="1" thickBot="1">
      <c r="A83" s="65"/>
      <c r="B83" s="67"/>
      <c r="C83" s="63"/>
      <c r="D83" s="63"/>
      <c r="E83" s="38">
        <v>438.71</v>
      </c>
      <c r="F83" s="38">
        <v>438.71</v>
      </c>
      <c r="G83" s="39" t="s">
        <v>35</v>
      </c>
      <c r="H83" s="17">
        <v>0</v>
      </c>
      <c r="I83" s="17">
        <v>0</v>
      </c>
      <c r="J83" s="42">
        <f>февраль!J83</f>
        <v>0</v>
      </c>
    </row>
    <row r="84" spans="1:10" ht="31.5" thickBot="1">
      <c r="A84" s="65"/>
      <c r="B84" s="67"/>
      <c r="C84" s="63"/>
      <c r="D84" s="63"/>
      <c r="E84" s="38">
        <v>518.52</v>
      </c>
      <c r="F84" s="38">
        <v>518.52</v>
      </c>
      <c r="G84" s="39" t="s">
        <v>43</v>
      </c>
      <c r="H84" s="17">
        <v>0</v>
      </c>
      <c r="I84" s="17">
        <v>0</v>
      </c>
      <c r="J84" s="42">
        <f>февраль!J84</f>
        <v>0</v>
      </c>
    </row>
    <row r="85" spans="1:10" ht="31.5" thickBot="1">
      <c r="A85" s="65"/>
      <c r="B85" s="67"/>
      <c r="C85" s="63"/>
      <c r="D85" s="63"/>
      <c r="E85" s="38">
        <v>598.29</v>
      </c>
      <c r="F85" s="38">
        <v>598.29</v>
      </c>
      <c r="G85" s="39" t="s">
        <v>41</v>
      </c>
      <c r="H85" s="17">
        <v>0.012</v>
      </c>
      <c r="I85" s="17">
        <v>0.012</v>
      </c>
      <c r="J85" s="42">
        <f>февраль!J85</f>
        <v>0</v>
      </c>
    </row>
    <row r="86" spans="1:10" ht="31.5" thickBot="1">
      <c r="A86" s="65"/>
      <c r="B86" s="67"/>
      <c r="C86" s="63"/>
      <c r="D86" s="63"/>
      <c r="E86" s="38">
        <v>797.72</v>
      </c>
      <c r="F86" s="38">
        <v>797.72</v>
      </c>
      <c r="G86" s="39" t="s">
        <v>38</v>
      </c>
      <c r="H86" s="17">
        <v>0.001</v>
      </c>
      <c r="I86" s="17">
        <v>0.001</v>
      </c>
      <c r="J86" s="47">
        <f>февраль!J86</f>
        <v>0</v>
      </c>
    </row>
    <row r="87" spans="1:10" ht="15.75" thickBot="1">
      <c r="A87" s="69"/>
      <c r="B87" s="68"/>
      <c r="C87" s="64"/>
      <c r="D87" s="64"/>
      <c r="E87" s="40">
        <v>852.97</v>
      </c>
      <c r="F87" s="40">
        <v>852.97</v>
      </c>
      <c r="G87" s="41" t="s">
        <v>15</v>
      </c>
      <c r="H87" s="28">
        <v>0</v>
      </c>
      <c r="I87" s="45">
        <v>0</v>
      </c>
      <c r="J87" s="43">
        <f>февраль!J87</f>
        <v>0</v>
      </c>
    </row>
  </sheetData>
  <sheetProtection/>
  <mergeCells count="41">
    <mergeCell ref="A80:A87"/>
    <mergeCell ref="B80:B87"/>
    <mergeCell ref="C80:C87"/>
    <mergeCell ref="D80:D87"/>
    <mergeCell ref="A72:A79"/>
    <mergeCell ref="B72:B79"/>
    <mergeCell ref="C72:C79"/>
    <mergeCell ref="D72:D79"/>
    <mergeCell ref="A64:A71"/>
    <mergeCell ref="B64:B71"/>
    <mergeCell ref="C64:C71"/>
    <mergeCell ref="D64:D71"/>
    <mergeCell ref="A56:A63"/>
    <mergeCell ref="B56:B63"/>
    <mergeCell ref="C56:C63"/>
    <mergeCell ref="D56:D63"/>
    <mergeCell ref="A40:A47"/>
    <mergeCell ref="B40:B47"/>
    <mergeCell ref="C40:C47"/>
    <mergeCell ref="D40:D47"/>
    <mergeCell ref="A48:A55"/>
    <mergeCell ref="B48:B55"/>
    <mergeCell ref="C48:C55"/>
    <mergeCell ref="D48:D55"/>
    <mergeCell ref="B24:B31"/>
    <mergeCell ref="D16:D23"/>
    <mergeCell ref="A5:J5"/>
    <mergeCell ref="A8:A15"/>
    <mergeCell ref="B8:B15"/>
    <mergeCell ref="C8:C15"/>
    <mergeCell ref="D8:D15"/>
    <mergeCell ref="B32:B39"/>
    <mergeCell ref="C32:C39"/>
    <mergeCell ref="C24:C31"/>
    <mergeCell ref="D24:D31"/>
    <mergeCell ref="A16:A23"/>
    <mergeCell ref="B16:B23"/>
    <mergeCell ref="C16:C23"/>
    <mergeCell ref="D32:D39"/>
    <mergeCell ref="A32:A39"/>
    <mergeCell ref="A24:A31"/>
  </mergeCells>
  <printOptions/>
  <pageMargins left="0.35433070866141736" right="0.2755905511811024" top="0.03937007874015748" bottom="0.1968503937007874" header="0.2755905511811024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25" defaultRowHeight="12.75"/>
  <cols>
    <col min="1" max="5" width="9.125" style="1" customWidth="1"/>
    <col min="6" max="9" width="9.125" style="60" customWidth="1"/>
    <col min="10" max="16384" width="9.125" style="1" customWidth="1"/>
  </cols>
  <sheetData/>
  <sheetProtection/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0" zoomScaleNormal="80" zoomScalePageLayoutView="0" workbookViewId="0" topLeftCell="A3">
      <selection activeCell="F21" sqref="F21:G21"/>
    </sheetView>
  </sheetViews>
  <sheetFormatPr defaultColWidth="9.125" defaultRowHeight="12.75"/>
  <cols>
    <col min="1" max="1" width="8.50390625" style="1" customWidth="1"/>
    <col min="2" max="2" width="25.25390625" style="1" customWidth="1"/>
    <col min="3" max="3" width="25.25390625" style="60" customWidth="1"/>
    <col min="4" max="4" width="17.50390625" style="60" customWidth="1"/>
    <col min="5" max="5" width="25.50390625" style="1" customWidth="1"/>
    <col min="6" max="6" width="17.25390625" style="1" customWidth="1"/>
    <col min="7" max="7" width="23.50390625" style="1" customWidth="1"/>
    <col min="8" max="16384" width="9.125" style="1" customWidth="1"/>
  </cols>
  <sheetData>
    <row r="1" ht="15">
      <c r="G1" s="61" t="s">
        <v>78</v>
      </c>
    </row>
    <row r="2" ht="15">
      <c r="G2" s="61" t="s">
        <v>0</v>
      </c>
    </row>
    <row r="3" ht="15">
      <c r="G3" s="61" t="s">
        <v>57</v>
      </c>
    </row>
    <row r="4" ht="15">
      <c r="G4" s="61" t="s">
        <v>59</v>
      </c>
    </row>
    <row r="6" spans="1:7" ht="48.75" customHeight="1" thickBot="1">
      <c r="A6" s="81" t="s">
        <v>60</v>
      </c>
      <c r="B6" s="82"/>
      <c r="C6" s="82"/>
      <c r="D6" s="82"/>
      <c r="E6" s="82"/>
      <c r="F6" s="82"/>
      <c r="G6" s="82"/>
    </row>
    <row r="7" spans="1:15" ht="15">
      <c r="A7" s="62" t="s">
        <v>58</v>
      </c>
      <c r="B7" s="86" t="s">
        <v>61</v>
      </c>
      <c r="C7" s="87"/>
      <c r="D7" s="87"/>
      <c r="E7" s="88"/>
      <c r="F7" s="86" t="s">
        <v>62</v>
      </c>
      <c r="G7" s="88"/>
      <c r="J7" s="83"/>
      <c r="K7" s="84"/>
      <c r="L7" s="84"/>
      <c r="M7" s="84"/>
      <c r="N7" s="84"/>
      <c r="O7" s="84"/>
    </row>
    <row r="8" spans="1:7" ht="46.5" customHeight="1">
      <c r="A8" s="85"/>
      <c r="B8" s="89"/>
      <c r="C8" s="90"/>
      <c r="D8" s="90"/>
      <c r="E8" s="91"/>
      <c r="F8" s="89"/>
      <c r="G8" s="91"/>
    </row>
    <row r="9" spans="1:7" ht="34.5" customHeight="1">
      <c r="A9" s="39">
        <v>1</v>
      </c>
      <c r="B9" s="76" t="s">
        <v>63</v>
      </c>
      <c r="C9" s="77"/>
      <c r="D9" s="77"/>
      <c r="E9" s="78"/>
      <c r="F9" s="79" t="s">
        <v>79</v>
      </c>
      <c r="G9" s="80"/>
    </row>
    <row r="10" spans="1:7" ht="34.5" customHeight="1">
      <c r="A10" s="39">
        <v>2</v>
      </c>
      <c r="B10" s="76" t="s">
        <v>64</v>
      </c>
      <c r="C10" s="77"/>
      <c r="D10" s="77"/>
      <c r="E10" s="78"/>
      <c r="F10" s="79" t="s">
        <v>83</v>
      </c>
      <c r="G10" s="80"/>
    </row>
    <row r="11" spans="1:7" ht="34.5" customHeight="1">
      <c r="A11" s="39">
        <v>3</v>
      </c>
      <c r="B11" s="76" t="s">
        <v>65</v>
      </c>
      <c r="C11" s="77"/>
      <c r="D11" s="77"/>
      <c r="E11" s="78"/>
      <c r="F11" s="79" t="s">
        <v>84</v>
      </c>
      <c r="G11" s="80"/>
    </row>
    <row r="12" spans="1:7" ht="34.5" customHeight="1">
      <c r="A12" s="39">
        <v>4</v>
      </c>
      <c r="B12" s="76" t="s">
        <v>66</v>
      </c>
      <c r="C12" s="77"/>
      <c r="D12" s="77"/>
      <c r="E12" s="78"/>
      <c r="F12" s="79" t="s">
        <v>84</v>
      </c>
      <c r="G12" s="80"/>
    </row>
    <row r="13" spans="1:7" ht="48.75" customHeight="1">
      <c r="A13" s="39">
        <v>5</v>
      </c>
      <c r="B13" s="76" t="s">
        <v>67</v>
      </c>
      <c r="C13" s="77"/>
      <c r="D13" s="77"/>
      <c r="E13" s="78"/>
      <c r="F13" s="79" t="s">
        <v>84</v>
      </c>
      <c r="G13" s="80"/>
    </row>
    <row r="14" spans="1:7" ht="48.75" customHeight="1">
      <c r="A14" s="39">
        <v>6</v>
      </c>
      <c r="B14" s="76" t="s">
        <v>68</v>
      </c>
      <c r="C14" s="77"/>
      <c r="D14" s="77"/>
      <c r="E14" s="78"/>
      <c r="F14" s="79" t="s">
        <v>84</v>
      </c>
      <c r="G14" s="80"/>
    </row>
    <row r="15" spans="1:7" ht="48.75" customHeight="1">
      <c r="A15" s="39">
        <v>7</v>
      </c>
      <c r="B15" s="76" t="s">
        <v>69</v>
      </c>
      <c r="C15" s="77"/>
      <c r="D15" s="77"/>
      <c r="E15" s="78"/>
      <c r="F15" s="79" t="s">
        <v>84</v>
      </c>
      <c r="G15" s="80"/>
    </row>
    <row r="16" spans="1:7" ht="34.5" customHeight="1">
      <c r="A16" s="39">
        <v>8</v>
      </c>
      <c r="B16" s="76" t="s">
        <v>70</v>
      </c>
      <c r="C16" s="77"/>
      <c r="D16" s="77"/>
      <c r="E16" s="78"/>
      <c r="F16" s="79" t="s">
        <v>83</v>
      </c>
      <c r="G16" s="80"/>
    </row>
    <row r="17" spans="1:7" ht="34.5" customHeight="1">
      <c r="A17" s="39">
        <v>9</v>
      </c>
      <c r="B17" s="76" t="s">
        <v>71</v>
      </c>
      <c r="C17" s="77"/>
      <c r="D17" s="77"/>
      <c r="E17" s="78"/>
      <c r="F17" s="79" t="s">
        <v>84</v>
      </c>
      <c r="G17" s="80"/>
    </row>
    <row r="18" spans="1:7" ht="34.5" customHeight="1">
      <c r="A18" s="39">
        <v>10</v>
      </c>
      <c r="B18" s="76" t="s">
        <v>72</v>
      </c>
      <c r="C18" s="77"/>
      <c r="D18" s="77"/>
      <c r="E18" s="78"/>
      <c r="F18" s="79" t="s">
        <v>84</v>
      </c>
      <c r="G18" s="80"/>
    </row>
    <row r="19" spans="1:7" ht="34.5" customHeight="1">
      <c r="A19" s="39">
        <v>11</v>
      </c>
      <c r="B19" s="76" t="s">
        <v>73</v>
      </c>
      <c r="C19" s="77"/>
      <c r="D19" s="77"/>
      <c r="E19" s="78"/>
      <c r="F19" s="79" t="s">
        <v>84</v>
      </c>
      <c r="G19" s="80"/>
    </row>
    <row r="20" spans="1:7" ht="48.75" customHeight="1">
      <c r="A20" s="39">
        <v>12</v>
      </c>
      <c r="B20" s="76" t="s">
        <v>74</v>
      </c>
      <c r="C20" s="77"/>
      <c r="D20" s="77"/>
      <c r="E20" s="78"/>
      <c r="F20" s="79" t="s">
        <v>84</v>
      </c>
      <c r="G20" s="80"/>
    </row>
    <row r="21" spans="1:7" ht="34.5" customHeight="1">
      <c r="A21" s="39">
        <v>13</v>
      </c>
      <c r="B21" s="76" t="s">
        <v>75</v>
      </c>
      <c r="C21" s="77"/>
      <c r="D21" s="77"/>
      <c r="E21" s="78"/>
      <c r="F21" s="79" t="s">
        <v>82</v>
      </c>
      <c r="G21" s="80"/>
    </row>
    <row r="22" spans="1:7" ht="34.5" customHeight="1">
      <c r="A22" s="39">
        <v>14</v>
      </c>
      <c r="B22" s="76" t="s">
        <v>76</v>
      </c>
      <c r="C22" s="77"/>
      <c r="D22" s="77"/>
      <c r="E22" s="78"/>
      <c r="F22" s="79" t="s">
        <v>80</v>
      </c>
      <c r="G22" s="80"/>
    </row>
    <row r="23" spans="1:7" ht="34.5" customHeight="1">
      <c r="A23" s="39">
        <v>15</v>
      </c>
      <c r="B23" s="76" t="s">
        <v>77</v>
      </c>
      <c r="C23" s="77"/>
      <c r="D23" s="77"/>
      <c r="E23" s="78"/>
      <c r="F23" s="79" t="s">
        <v>81</v>
      </c>
      <c r="G23" s="80"/>
    </row>
    <row r="25" ht="32.25" customHeight="1"/>
    <row r="27" spans="3:4" ht="15">
      <c r="C27" s="1"/>
      <c r="D27" s="1"/>
    </row>
    <row r="33" ht="32.25" customHeight="1"/>
    <row r="41" ht="32.25" customHeight="1"/>
    <row r="49" ht="32.25" customHeight="1"/>
    <row r="57" ht="32.25" customHeight="1"/>
    <row r="65" ht="32.25" customHeight="1"/>
    <row r="73" ht="35.25" customHeight="1"/>
    <row r="81" ht="28.5" customHeight="1"/>
    <row r="84" ht="32.25" customHeight="1"/>
  </sheetData>
  <sheetProtection/>
  <mergeCells count="35">
    <mergeCell ref="F13:G13"/>
    <mergeCell ref="A6:G6"/>
    <mergeCell ref="J7:O7"/>
    <mergeCell ref="A7:A8"/>
    <mergeCell ref="B7:E8"/>
    <mergeCell ref="F7:G8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B9:E9"/>
    <mergeCell ref="B10:E10"/>
    <mergeCell ref="B11:E11"/>
    <mergeCell ref="B12:E12"/>
    <mergeCell ref="B13:E13"/>
    <mergeCell ref="F19:G19"/>
    <mergeCell ref="F9:G9"/>
    <mergeCell ref="F10:G10"/>
    <mergeCell ref="F11:G11"/>
    <mergeCell ref="F12:G12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</mergeCells>
  <hyperlinks>
    <hyperlink ref="F9:G9" r:id="rId1" display="http://vodgaz.tmbreg.ru"/>
    <hyperlink ref="F10:G17" r:id="rId2" display="http://vodgaz.tmbreg.ru"/>
    <hyperlink ref="F18:G18" r:id="rId3" display="http://vodgaz.tmbreg.ru"/>
    <hyperlink ref="F19:G23" r:id="rId4" display="http://vodgaz.tmbreg.ru"/>
    <hyperlink ref="F9" r:id="rId5" display="http://vodgaz.tmbreg.ru/59.html"/>
    <hyperlink ref="F10" r:id="rId6" display="http://vodgaz.tmbreg.ru "/>
    <hyperlink ref="F21" r:id="rId7" display="http://vodgazhoztmb.ru/connect/doc/"/>
  </hyperlinks>
  <printOptions/>
  <pageMargins left="0.1968503937007874" right="0.1968503937007874" top="0.1968503937007874" bottom="0.15748031496062992" header="0.1968503937007874" footer="0.1968503937007874"/>
  <pageSetup horizontalDpi="600" verticalDpi="600" orientation="landscape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</cp:lastModifiedBy>
  <cp:lastPrinted>2019-02-25T12:55:57Z</cp:lastPrinted>
  <dcterms:created xsi:type="dcterms:W3CDTF">2012-02-10T12:30:27Z</dcterms:created>
  <dcterms:modified xsi:type="dcterms:W3CDTF">2019-03-13T12:31:49Z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